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505" tabRatio="706" activeTab="2"/>
  </bookViews>
  <sheets>
    <sheet name="Cover page" sheetId="1" r:id="rId1"/>
    <sheet name="Income Statement" sheetId="2" r:id="rId2"/>
    <sheet name="Balance Sheet" sheetId="3" r:id="rId3"/>
    <sheet name="Equity" sheetId="4" r:id="rId4"/>
    <sheet name="Cashflow" sheetId="5" r:id="rId5"/>
  </sheets>
  <definedNames>
    <definedName name="_xlnm.Print_Area" localSheetId="2">'Balance Sheet'!$A$1:$F$55</definedName>
    <definedName name="_xlnm.Print_Area" localSheetId="4">'Cashflow'!$A$1:$E$61</definedName>
    <definedName name="_xlnm.Print_Area" localSheetId="1">'Income Statement'!$A$1:$J$47</definedName>
  </definedNames>
  <calcPr fullCalcOnLoad="1"/>
</workbook>
</file>

<file path=xl/sharedStrings.xml><?xml version="1.0" encoding="utf-8"?>
<sst xmlns="http://schemas.openxmlformats.org/spreadsheetml/2006/main" count="157" uniqueCount="113">
  <si>
    <t>QUARTERLY REPORT ON CONSOLIDATED RESULTS</t>
  </si>
  <si>
    <t>RM</t>
  </si>
  <si>
    <t>CURRENT ASSETS</t>
  </si>
  <si>
    <t>CURRENT LIABILITIES</t>
  </si>
  <si>
    <t>Total</t>
  </si>
  <si>
    <t>Net profit for the period</t>
  </si>
  <si>
    <t>Profit before taxation</t>
  </si>
  <si>
    <t>Net cash used in investing activities</t>
  </si>
  <si>
    <t>Revenue</t>
  </si>
  <si>
    <t>Other operating income</t>
  </si>
  <si>
    <t>Finance cost</t>
  </si>
  <si>
    <t>Profit after taxation</t>
  </si>
  <si>
    <t>Minority interest</t>
  </si>
  <si>
    <t xml:space="preserve">IFCA MSC BERHAD </t>
  </si>
  <si>
    <t>(Incorporated in Malaysia) - 453392 T</t>
  </si>
  <si>
    <t>NON-CURRENT ASSETS</t>
  </si>
  <si>
    <t>Property, plant and equipment</t>
  </si>
  <si>
    <t>Deferred development costs</t>
  </si>
  <si>
    <t>Other investment</t>
  </si>
  <si>
    <t>Hire purchase creditors</t>
  </si>
  <si>
    <t>Provision for taxation</t>
  </si>
  <si>
    <t>FINANCED BY:</t>
  </si>
  <si>
    <t>Share capital</t>
  </si>
  <si>
    <t>NON-CURRENT LIABILITIES</t>
  </si>
  <si>
    <t xml:space="preserve">Earnings per ordinary share in sen  </t>
  </si>
  <si>
    <t>- Basic</t>
  </si>
  <si>
    <t>- Diluted</t>
  </si>
  <si>
    <t>Goodwill</t>
  </si>
  <si>
    <t>Working capital changes:</t>
  </si>
  <si>
    <t>Taxation paid</t>
  </si>
  <si>
    <t>Interest received</t>
  </si>
  <si>
    <t>Interest paid</t>
  </si>
  <si>
    <t>Payments to hire purchase creditor</t>
  </si>
  <si>
    <t>(Unaudited)</t>
  </si>
  <si>
    <t>(Audited)</t>
  </si>
  <si>
    <t>At 1 January 2003</t>
  </si>
  <si>
    <t>Profit for the period</t>
  </si>
  <si>
    <t>Distributable</t>
  </si>
  <si>
    <t>Foreign exchange arising from translation of foreign subsidiary</t>
  </si>
  <si>
    <t>Foreign Exchange Reserve</t>
  </si>
  <si>
    <t>Receivables</t>
  </si>
  <si>
    <t>Payables</t>
  </si>
  <si>
    <t>Reserves</t>
  </si>
  <si>
    <t>Other deferred liabilities</t>
  </si>
  <si>
    <t>Operating profit before working capital changes</t>
  </si>
  <si>
    <t xml:space="preserve"> </t>
  </si>
  <si>
    <t>CASH FLOWS FROM INVESTING ACTIVITIES</t>
  </si>
  <si>
    <t xml:space="preserve">  </t>
  </si>
  <si>
    <t>CASH FLOWS FROM OPERATING ACTIVITIES</t>
  </si>
  <si>
    <t>Purchase of property, plant and equipment</t>
  </si>
  <si>
    <t xml:space="preserve">   Non cash items</t>
  </si>
  <si>
    <t xml:space="preserve">   Non-operating items</t>
  </si>
  <si>
    <t>CASH FLOWS FROM FINANCING ACTIVITIES</t>
  </si>
  <si>
    <t xml:space="preserve">The unaudited condensed consolidated statement of equity changes should be read in conjunction with the </t>
  </si>
  <si>
    <t>Net tangible asset per share</t>
  </si>
  <si>
    <t>Bonus issue</t>
  </si>
  <si>
    <t>Issue of share capital</t>
  </si>
  <si>
    <t xml:space="preserve">The condensed consolidated balance sheets should be read in conjunction with the audited annual financial </t>
  </si>
  <si>
    <t>CASH AND CASH EQUIVALENTS AT END OF PERIOD</t>
  </si>
  <si>
    <t>CASH AND CASH  EQUIVALENTS AT BEGINNING OF PERIOD</t>
  </si>
  <si>
    <t>Note</t>
  </si>
  <si>
    <t>NET CURRENT ASSETS</t>
  </si>
  <si>
    <t>Total working capital changes</t>
  </si>
  <si>
    <t xml:space="preserve">  Net changes in current assets</t>
  </si>
  <si>
    <t xml:space="preserve">  Net changes in current liabilities</t>
  </si>
  <si>
    <t>INDIVIDUAL QUARTER</t>
  </si>
  <si>
    <t>CURRENT QUARTER</t>
  </si>
  <si>
    <t>PRECEDING YEAR CORRESPONDING QUARTER</t>
  </si>
  <si>
    <t>PRECEDING YEAR CORRESPONDING PERIOD</t>
  </si>
  <si>
    <t>CUMULATIVE QUARTER</t>
  </si>
  <si>
    <t>Taxation</t>
  </si>
  <si>
    <t>AS AT END OF CURRENT QUARTER</t>
  </si>
  <si>
    <t>AS AT PRECEDING FINANCIAL YEAR END</t>
  </si>
  <si>
    <t xml:space="preserve">The unaudited condensed consolidated cashflow statements should be read in conjunction with the </t>
  </si>
  <si>
    <t>Adjustments for :</t>
  </si>
  <si>
    <t>interim financial statements.</t>
  </si>
  <si>
    <t>notes attached to the interim financial statements.</t>
  </si>
  <si>
    <t>Non - distributable</t>
  </si>
  <si>
    <t>explanatory notes attached to the interim financial statements.</t>
  </si>
  <si>
    <t xml:space="preserve">statements for the year ended 31 December 2003 and the accompanying explanatory notes attached to the </t>
  </si>
  <si>
    <t>At 1 January 2004</t>
  </si>
  <si>
    <t>EFFECTS OF EXCHANGE RATE CHANGES</t>
  </si>
  <si>
    <t>Development costs</t>
  </si>
  <si>
    <t>Dividend paid</t>
  </si>
  <si>
    <t xml:space="preserve">audited annual financial statements for the year ended 31 December 2003 and the accompanying </t>
  </si>
  <si>
    <t>Cash and cash equivalents</t>
  </si>
  <si>
    <t xml:space="preserve">audited annual financial statements for the year ended 31 December 2003 and the accompanying explanatory </t>
  </si>
  <si>
    <t>N/A</t>
  </si>
  <si>
    <t>CURRENT            TO DATE</t>
  </si>
  <si>
    <t>NET (DECREASE)/INCREASE IN CASH AND CASH  EQUIVALENTS</t>
  </si>
  <si>
    <t>CONDENSED CONSOLIDATED BALANCE SHEETS</t>
  </si>
  <si>
    <t>UNAUDITED CONDENSED CONSOLIDATED INCOME STATEMENTS</t>
  </si>
  <si>
    <t xml:space="preserve">UNAUDITED CONDENSED CONSOLIDATED STATEMENT OF CHANGES IN </t>
  </si>
  <si>
    <t>Share     Premium</t>
  </si>
  <si>
    <t>Share          Capital</t>
  </si>
  <si>
    <t>Share           Capital</t>
  </si>
  <si>
    <t>The unaudited condensed consolidated income statements should be read in conjunction with the audited annual financial statements for the year ended 31 December 2003 and the accompanying explanatory notes attached to the interim financial statements.</t>
  </si>
  <si>
    <t>Profit from operations</t>
  </si>
  <si>
    <t>UNAUDITED CONDENSED CONSOLIDATED CASH FLOW STATEMENTS</t>
  </si>
  <si>
    <t xml:space="preserve">               -</t>
  </si>
  <si>
    <t>Results from investing activity</t>
  </si>
  <si>
    <t>FOR THE THIRD QUARTER ENDED 30 SEPTEMBER 2004</t>
  </si>
  <si>
    <t>At 30 September 2004</t>
  </si>
  <si>
    <t>At 30 September 2003</t>
  </si>
  <si>
    <t>EQUITY FOR THE QUARTER ENDED 30 SEPTEMBER 2004</t>
  </si>
  <si>
    <t>FOR THE NINE MONTHS ENDED 30 SEPTEMBER 2004</t>
  </si>
  <si>
    <t>Exercise of Employees' Share Option</t>
  </si>
  <si>
    <t>Proceeds from disposal of property, plant and equipment</t>
  </si>
  <si>
    <t>Proceeds from issuance of ordinary shares</t>
  </si>
  <si>
    <t>Net cash generated from operating activities</t>
  </si>
  <si>
    <t>Net cash generated from operations</t>
  </si>
  <si>
    <t>Net cash (used in)/generated from financing activities</t>
  </si>
  <si>
    <t>Retained   Profit</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</si>
</sst>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0_)"/>
    <numFmt numFmtId="175" formatCode="_(* #,##0_);_(* \(#,##0\);_(* &quot;-&quot;??_);_(@_)"/>
    <numFmt numFmtId="176" formatCode="0_);\(0\)"/>
    <numFmt numFmtId="177" formatCode="0.00_);\(0.00\)"/>
    <numFmt numFmtId="178" formatCode="0.0%"/>
    <numFmt numFmtId="179" formatCode="#,##0.0_);\(#,##0.0\)"/>
    <numFmt numFmtId="180" formatCode="#,##0.000_);\(#,##0.000\)"/>
    <numFmt numFmtId="181" formatCode="#,##0.0000_);\(#,##0.0000\)"/>
    <numFmt numFmtId="182" formatCode="#."/>
    <numFmt numFmtId="183" formatCode="0.000_);\(0.000\)"/>
    <numFmt numFmtId="184" formatCode="_(* #,##0.000_);_(* \(#,##0.000\);_(* &quot;-&quot;??_);_(@_)"/>
    <numFmt numFmtId="185" formatCode="_(* #,##0.0_);_(* \(#,##0.0\);_(* &quot;-&quot;??_);_(@_)"/>
    <numFmt numFmtId="186" formatCode="0.0000000"/>
    <numFmt numFmtId="187" formatCode="0.000000"/>
    <numFmt numFmtId="188" formatCode="0.00000"/>
    <numFmt numFmtId="189" formatCode="0.0000"/>
    <numFmt numFmtId="190" formatCode="0.000"/>
    <numFmt numFmtId="191" formatCode="0.00000000"/>
    <numFmt numFmtId="192" formatCode="\$#,##0_);\(\$#,##0\)"/>
    <numFmt numFmtId="193" formatCode="\$#,##0_);[Red]\(\$#,##0\)"/>
    <numFmt numFmtId="194" formatCode="\$#,##0.00_);\(\$#,##0.00\)"/>
    <numFmt numFmtId="195" formatCode="\$#,##0.00_);[Red]\(\$#,##0.00\)"/>
    <numFmt numFmtId="196" formatCode="&quot;$&quot;#,##0.00"/>
    <numFmt numFmtId="197" formatCode="&quot;Yes&quot;;&quot;Yes&quot;;&quot;No&quot;"/>
    <numFmt numFmtId="198" formatCode="&quot;True&quot;;&quot;True&quot;;&quot;False&quot;"/>
    <numFmt numFmtId="199" formatCode="&quot;On&quot;;&quot;On&quot;;&quot;Off&quot;"/>
    <numFmt numFmtId="200" formatCode="d/m/yyyy"/>
    <numFmt numFmtId="201" formatCode="mmm\-yyyy"/>
    <numFmt numFmtId="202" formatCode="#,##0.0_);[Red]\(#,##0.0\)"/>
  </numFmts>
  <fonts count="24">
    <font>
      <sz val="12"/>
      <name val="Times New Roman"/>
      <family val="0"/>
    </font>
    <font>
      <b/>
      <sz val="10"/>
      <name val="MS Sans Serif"/>
      <family val="0"/>
    </font>
    <font>
      <i/>
      <sz val="10"/>
      <name val="MS Sans Serif"/>
      <family val="0"/>
    </font>
    <font>
      <b/>
      <i/>
      <sz val="10"/>
      <name val="MS Sans Serif"/>
      <family val="0"/>
    </font>
    <font>
      <sz val="10"/>
      <name val="MS Sans Serif"/>
      <family val="0"/>
    </font>
    <font>
      <sz val="12"/>
      <color indexed="16"/>
      <name val="Courier"/>
      <family val="0"/>
    </font>
    <font>
      <u val="single"/>
      <sz val="9.6"/>
      <color indexed="36"/>
      <name val="Times New Roman"/>
      <family val="0"/>
    </font>
    <font>
      <b/>
      <sz val="12"/>
      <color indexed="16"/>
      <name val="Courier"/>
      <family val="0"/>
    </font>
    <font>
      <u val="single"/>
      <sz val="9.6"/>
      <color indexed="12"/>
      <name val="Times New Roman"/>
      <family val="0"/>
    </font>
    <font>
      <b/>
      <sz val="12"/>
      <name val="Times New Roman"/>
      <family val="1"/>
    </font>
    <font>
      <b/>
      <i/>
      <sz val="11"/>
      <color indexed="10"/>
      <name val="Times New Roman"/>
      <family val="1"/>
    </font>
    <font>
      <b/>
      <sz val="14"/>
      <name val="Times New Roman"/>
      <family val="1"/>
    </font>
    <font>
      <b/>
      <sz val="24"/>
      <name val="Times New Roman"/>
      <family val="1"/>
    </font>
    <font>
      <b/>
      <sz val="16"/>
      <name val="Times New Roman"/>
      <family val="1"/>
    </font>
    <font>
      <sz val="12"/>
      <name val="Book Antiqua"/>
      <family val="1"/>
    </font>
    <font>
      <b/>
      <sz val="14"/>
      <name val="Book Antiqua"/>
      <family val="1"/>
    </font>
    <font>
      <b/>
      <sz val="11"/>
      <name val="Book Antiqua"/>
      <family val="1"/>
    </font>
    <font>
      <b/>
      <sz val="12"/>
      <name val="Book Antiqua"/>
      <family val="1"/>
    </font>
    <font>
      <b/>
      <i/>
      <sz val="11"/>
      <color indexed="10"/>
      <name val="Book Antiqua"/>
      <family val="1"/>
    </font>
    <font>
      <sz val="11"/>
      <name val="Book Antiqua"/>
      <family val="1"/>
    </font>
    <font>
      <b/>
      <i/>
      <sz val="11"/>
      <name val="Book Antiqua"/>
      <family val="1"/>
    </font>
    <font>
      <sz val="12"/>
      <color indexed="8"/>
      <name val="Book Antiqua"/>
      <family val="1"/>
    </font>
    <font>
      <i/>
      <sz val="8"/>
      <color indexed="14"/>
      <name val="Batang"/>
      <family val="1"/>
    </font>
    <font>
      <b/>
      <sz val="11"/>
      <name val="Times New Roman"/>
      <family val="1"/>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3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0" fontId="6" fillId="0" borderId="0" applyNumberFormat="0" applyFill="0" applyBorder="0" applyAlignment="0" applyProtection="0"/>
    <xf numFmtId="182" fontId="5" fillId="0" borderId="0">
      <alignment/>
      <protection locked="0"/>
    </xf>
    <xf numFmtId="182" fontId="7" fillId="0" borderId="0">
      <alignment/>
      <protection locked="0"/>
    </xf>
    <xf numFmtId="0" fontId="8" fillId="0" borderId="0" applyNumberFormat="0" applyFill="0" applyBorder="0" applyAlignment="0" applyProtection="0"/>
    <xf numFmtId="9" fontId="4" fillId="0" borderId="0" applyFont="0" applyFill="0" applyBorder="0" applyAlignment="0" applyProtection="0"/>
    <xf numFmtId="182" fontId="5" fillId="0" borderId="1">
      <alignment/>
      <protection locked="0"/>
    </xf>
  </cellStyleXfs>
  <cellXfs count="141">
    <xf numFmtId="37" fontId="0" fillId="0" borderId="0" xfId="0" applyAlignment="1">
      <alignment/>
    </xf>
    <xf numFmtId="37" fontId="9" fillId="0" borderId="0" xfId="0" applyFont="1" applyAlignment="1">
      <alignment horizontal="left"/>
    </xf>
    <xf numFmtId="37" fontId="0" fillId="0" borderId="0" xfId="0" applyFont="1" applyAlignment="1">
      <alignment/>
    </xf>
    <xf numFmtId="37" fontId="11" fillId="0" borderId="0" xfId="0" applyFont="1" applyAlignment="1">
      <alignment horizontal="center"/>
    </xf>
    <xf numFmtId="37" fontId="12" fillId="0" borderId="0" xfId="0" applyFont="1" applyAlignment="1">
      <alignment horizontal="center"/>
    </xf>
    <xf numFmtId="37" fontId="13" fillId="0" borderId="0" xfId="0" applyFont="1" applyBorder="1" applyAlignment="1">
      <alignment horizontal="center"/>
    </xf>
    <xf numFmtId="37" fontId="14" fillId="0" borderId="0" xfId="0" applyFont="1" applyAlignment="1">
      <alignment/>
    </xf>
    <xf numFmtId="37" fontId="15" fillId="0" borderId="0" xfId="0" applyFont="1" applyAlignment="1">
      <alignment horizontal="left"/>
    </xf>
    <xf numFmtId="37" fontId="16" fillId="0" borderId="0" xfId="0" applyFont="1" applyAlignment="1">
      <alignment horizontal="left"/>
    </xf>
    <xf numFmtId="37" fontId="18" fillId="0" borderId="0" xfId="0" applyFont="1" applyAlignment="1">
      <alignment horizontal="right"/>
    </xf>
    <xf numFmtId="41" fontId="19" fillId="0" borderId="0" xfId="15" applyNumberFormat="1" applyFont="1" applyAlignment="1">
      <alignment/>
    </xf>
    <xf numFmtId="0" fontId="18" fillId="0" borderId="0" xfId="15" applyNumberFormat="1" applyFont="1" applyAlignment="1">
      <alignment horizontal="right"/>
    </xf>
    <xf numFmtId="37" fontId="16" fillId="0" borderId="0" xfId="0" applyFont="1" applyAlignment="1">
      <alignment/>
    </xf>
    <xf numFmtId="37" fontId="19" fillId="0" borderId="0" xfId="0" applyFont="1" applyAlignment="1">
      <alignment/>
    </xf>
    <xf numFmtId="37" fontId="16" fillId="0" borderId="0" xfId="0" applyFont="1" applyBorder="1" applyAlignment="1">
      <alignment horizontal="center"/>
    </xf>
    <xf numFmtId="37" fontId="16" fillId="0" borderId="0" xfId="0" applyFont="1" applyBorder="1" applyAlignment="1">
      <alignment horizontal="right"/>
    </xf>
    <xf numFmtId="41" fontId="16" fillId="0" borderId="0" xfId="15" applyNumberFormat="1" applyFont="1" applyAlignment="1">
      <alignment/>
    </xf>
    <xf numFmtId="41" fontId="19" fillId="0" borderId="0" xfId="15" applyNumberFormat="1" applyFont="1" applyBorder="1" applyAlignment="1">
      <alignment/>
    </xf>
    <xf numFmtId="41" fontId="16" fillId="0" borderId="0" xfId="15" applyNumberFormat="1" applyFont="1" applyBorder="1" applyAlignment="1">
      <alignment/>
    </xf>
    <xf numFmtId="41" fontId="18" fillId="0" borderId="0" xfId="15" applyNumberFormat="1" applyFont="1" applyAlignment="1">
      <alignment horizontal="right"/>
    </xf>
    <xf numFmtId="37" fontId="14" fillId="0" borderId="0" xfId="0" applyFont="1" applyAlignment="1">
      <alignment horizontal="right"/>
    </xf>
    <xf numFmtId="37" fontId="16" fillId="0" borderId="0" xfId="0" applyFont="1" applyBorder="1" applyAlignment="1">
      <alignment horizontal="left"/>
    </xf>
    <xf numFmtId="37" fontId="19" fillId="0" borderId="0" xfId="0" applyFont="1" applyBorder="1" applyAlignment="1">
      <alignment horizontal="left"/>
    </xf>
    <xf numFmtId="37" fontId="19" fillId="0" borderId="0" xfId="0" applyFont="1" applyAlignment="1">
      <alignment horizontal="center"/>
    </xf>
    <xf numFmtId="37" fontId="16" fillId="0" borderId="0" xfId="0" applyFont="1" applyAlignment="1">
      <alignment horizontal="center"/>
    </xf>
    <xf numFmtId="37" fontId="19" fillId="0" borderId="0" xfId="0" applyNumberFormat="1" applyFont="1" applyAlignment="1">
      <alignment/>
    </xf>
    <xf numFmtId="37" fontId="14" fillId="0" borderId="0" xfId="0" applyFont="1" applyBorder="1" applyAlignment="1">
      <alignment/>
    </xf>
    <xf numFmtId="37" fontId="14" fillId="0" borderId="0" xfId="0" applyFont="1" applyFill="1" applyBorder="1" applyAlignment="1">
      <alignment/>
    </xf>
    <xf numFmtId="40" fontId="19" fillId="0" borderId="0" xfId="15" applyFont="1" applyFill="1" applyAlignment="1">
      <alignment/>
    </xf>
    <xf numFmtId="174" fontId="16" fillId="0" borderId="0" xfId="0" applyNumberFormat="1" applyFont="1" applyBorder="1" applyAlignment="1" applyProtection="1">
      <alignment horizontal="right"/>
      <protection/>
    </xf>
    <xf numFmtId="40" fontId="19" fillId="0" borderId="0" xfId="15" applyFont="1" applyAlignment="1">
      <alignment/>
    </xf>
    <xf numFmtId="41" fontId="16" fillId="0" borderId="0" xfId="15" applyNumberFormat="1" applyFont="1" applyFill="1" applyBorder="1" applyAlignment="1">
      <alignment/>
    </xf>
    <xf numFmtId="37" fontId="16" fillId="0" borderId="0" xfId="0" applyFont="1" applyAlignment="1">
      <alignment horizontal="left" wrapText="1"/>
    </xf>
    <xf numFmtId="37" fontId="16" fillId="0" borderId="0" xfId="0" applyFont="1" applyAlignment="1">
      <alignment wrapText="1"/>
    </xf>
    <xf numFmtId="41" fontId="19" fillId="0" borderId="0" xfId="15" applyNumberFormat="1" applyFont="1" applyFill="1" applyAlignment="1">
      <alignment/>
    </xf>
    <xf numFmtId="37" fontId="20" fillId="0" borderId="0" xfId="0" applyFont="1" applyAlignment="1">
      <alignment/>
    </xf>
    <xf numFmtId="37" fontId="19" fillId="0" borderId="0" xfId="0" applyFont="1" applyBorder="1" applyAlignment="1">
      <alignment/>
    </xf>
    <xf numFmtId="37" fontId="19" fillId="0" borderId="0" xfId="0" applyFont="1" applyBorder="1" applyAlignment="1">
      <alignment wrapText="1"/>
    </xf>
    <xf numFmtId="41" fontId="19" fillId="0" borderId="0" xfId="0" applyNumberFormat="1" applyFont="1" applyFill="1" applyBorder="1" applyAlignment="1">
      <alignment/>
    </xf>
    <xf numFmtId="37" fontId="19" fillId="0" borderId="0" xfId="0" applyFont="1" applyFill="1" applyBorder="1" applyAlignment="1">
      <alignment/>
    </xf>
    <xf numFmtId="185" fontId="19" fillId="0" borderId="0" xfId="15" applyNumberFormat="1" applyFont="1" applyFill="1" applyBorder="1" applyAlignment="1">
      <alignment/>
    </xf>
    <xf numFmtId="41" fontId="19" fillId="0" borderId="0" xfId="15" applyNumberFormat="1" applyFont="1" applyFill="1" applyBorder="1" applyAlignment="1">
      <alignment/>
    </xf>
    <xf numFmtId="41" fontId="19" fillId="0" borderId="1" xfId="0" applyNumberFormat="1" applyFont="1" applyFill="1" applyBorder="1" applyAlignment="1">
      <alignment/>
    </xf>
    <xf numFmtId="185" fontId="16" fillId="0" borderId="1" xfId="0" applyNumberFormat="1" applyFont="1" applyFill="1" applyBorder="1" applyAlignment="1">
      <alignment/>
    </xf>
    <xf numFmtId="41" fontId="19" fillId="0" borderId="0" xfId="0" applyNumberFormat="1" applyFont="1" applyAlignment="1">
      <alignment/>
    </xf>
    <xf numFmtId="37" fontId="19" fillId="0" borderId="0" xfId="0" applyFont="1" applyAlignment="1">
      <alignment vertical="justify"/>
    </xf>
    <xf numFmtId="200" fontId="19" fillId="0" borderId="0" xfId="0" applyNumberFormat="1" applyFont="1" applyBorder="1" applyAlignment="1">
      <alignment horizontal="right"/>
    </xf>
    <xf numFmtId="200" fontId="19" fillId="0" borderId="0" xfId="0" applyNumberFormat="1" applyFont="1" applyBorder="1" applyAlignment="1">
      <alignment horizontal="right" vertical="justify"/>
    </xf>
    <xf numFmtId="0" fontId="16" fillId="0" borderId="0" xfId="0" applyNumberFormat="1" applyFont="1" applyBorder="1" applyAlignment="1">
      <alignment horizontal="right"/>
    </xf>
    <xf numFmtId="37" fontId="19" fillId="0" borderId="0" xfId="0" applyFont="1" applyBorder="1" applyAlignment="1">
      <alignment horizontal="right"/>
    </xf>
    <xf numFmtId="200" fontId="16" fillId="0" borderId="0" xfId="0" applyNumberFormat="1" applyFont="1" applyBorder="1" applyAlignment="1">
      <alignment horizontal="right"/>
    </xf>
    <xf numFmtId="41" fontId="19" fillId="0" borderId="2" xfId="15" applyNumberFormat="1" applyFont="1" applyBorder="1" applyAlignment="1">
      <alignment horizontal="right"/>
    </xf>
    <xf numFmtId="41" fontId="19" fillId="0" borderId="0" xfId="15" applyNumberFormat="1" applyFont="1" applyAlignment="1">
      <alignment horizontal="right"/>
    </xf>
    <xf numFmtId="41" fontId="19" fillId="0" borderId="0" xfId="15" applyNumberFormat="1" applyFont="1" applyBorder="1" applyAlignment="1">
      <alignment horizontal="right"/>
    </xf>
    <xf numFmtId="41" fontId="19" fillId="0" borderId="3" xfId="15" applyNumberFormat="1" applyFont="1" applyBorder="1" applyAlignment="1">
      <alignment horizontal="right"/>
    </xf>
    <xf numFmtId="41" fontId="19" fillId="0" borderId="1" xfId="15" applyNumberFormat="1" applyFont="1" applyBorder="1" applyAlignment="1">
      <alignment horizontal="right"/>
    </xf>
    <xf numFmtId="43" fontId="17" fillId="0" borderId="0" xfId="0" applyNumberFormat="1" applyFont="1" applyAlignment="1">
      <alignment horizontal="right"/>
    </xf>
    <xf numFmtId="37" fontId="16" fillId="0" borderId="0" xfId="0" applyFont="1" applyBorder="1" applyAlignment="1">
      <alignment horizontal="right" vertical="justify"/>
    </xf>
    <xf numFmtId="37" fontId="19" fillId="0" borderId="0" xfId="0" applyFont="1" applyBorder="1" applyAlignment="1">
      <alignment horizontal="right" vertical="justify"/>
    </xf>
    <xf numFmtId="37" fontId="16" fillId="0" borderId="0" xfId="0" applyFont="1" applyFill="1" applyBorder="1" applyAlignment="1">
      <alignment horizontal="right"/>
    </xf>
    <xf numFmtId="37" fontId="19" fillId="0" borderId="0" xfId="0" applyFont="1" applyFill="1" applyBorder="1" applyAlignment="1">
      <alignment horizontal="right"/>
    </xf>
    <xf numFmtId="37" fontId="14" fillId="0" borderId="3" xfId="0" applyFont="1" applyBorder="1" applyAlignment="1">
      <alignment horizontal="right"/>
    </xf>
    <xf numFmtId="37" fontId="14" fillId="0" borderId="4" xfId="0" applyFont="1" applyBorder="1" applyAlignment="1">
      <alignment horizontal="right"/>
    </xf>
    <xf numFmtId="37" fontId="14" fillId="0" borderId="5" xfId="0" applyFont="1" applyBorder="1" applyAlignment="1">
      <alignment horizontal="right"/>
    </xf>
    <xf numFmtId="37" fontId="14" fillId="0" borderId="6" xfId="0" applyFont="1" applyBorder="1" applyAlignment="1">
      <alignment horizontal="right"/>
    </xf>
    <xf numFmtId="37" fontId="14" fillId="0" borderId="1" xfId="0" applyFont="1" applyBorder="1" applyAlignment="1">
      <alignment horizontal="right"/>
    </xf>
    <xf numFmtId="37" fontId="14" fillId="0" borderId="0" xfId="0" applyFont="1" applyBorder="1" applyAlignment="1">
      <alignment horizontal="right"/>
    </xf>
    <xf numFmtId="37" fontId="16" fillId="0" borderId="0" xfId="0" applyFont="1" applyAlignment="1">
      <alignment horizontal="right"/>
    </xf>
    <xf numFmtId="200" fontId="16" fillId="0" borderId="0" xfId="0" applyNumberFormat="1" applyFont="1" applyBorder="1" applyAlignment="1" applyProtection="1" quotePrefix="1">
      <alignment horizontal="right"/>
      <protection/>
    </xf>
    <xf numFmtId="40" fontId="19" fillId="0" borderId="0" xfId="15" applyFont="1" applyFill="1" applyAlignment="1">
      <alignment horizontal="right"/>
    </xf>
    <xf numFmtId="200" fontId="19" fillId="0" borderId="0" xfId="0" applyNumberFormat="1" applyFont="1" applyBorder="1" applyAlignment="1" applyProtection="1" quotePrefix="1">
      <alignment horizontal="right"/>
      <protection/>
    </xf>
    <xf numFmtId="37" fontId="19" fillId="0" borderId="0" xfId="0" applyFont="1" applyAlignment="1">
      <alignment horizontal="right"/>
    </xf>
    <xf numFmtId="37" fontId="22" fillId="0" borderId="0" xfId="0" applyFont="1" applyAlignment="1">
      <alignment/>
    </xf>
    <xf numFmtId="175" fontId="19" fillId="0" borderId="0" xfId="15" applyNumberFormat="1" applyFont="1" applyFill="1" applyBorder="1" applyAlignment="1">
      <alignment/>
    </xf>
    <xf numFmtId="38" fontId="21" fillId="0" borderId="4" xfId="15" applyNumberFormat="1" applyFont="1" applyBorder="1" applyAlignment="1">
      <alignment horizontal="right"/>
    </xf>
    <xf numFmtId="37" fontId="14" fillId="0" borderId="7" xfId="0" applyFont="1" applyBorder="1" applyAlignment="1">
      <alignment horizontal="right"/>
    </xf>
    <xf numFmtId="37" fontId="19" fillId="0" borderId="0" xfId="0" applyFont="1" applyAlignment="1">
      <alignment/>
    </xf>
    <xf numFmtId="37" fontId="16" fillId="0" borderId="0" xfId="0" applyFont="1" applyBorder="1" applyAlignment="1">
      <alignment/>
    </xf>
    <xf numFmtId="37" fontId="16" fillId="0" borderId="0" xfId="0" applyFont="1" applyFill="1" applyBorder="1" applyAlignment="1">
      <alignment horizontal="center"/>
    </xf>
    <xf numFmtId="37" fontId="19" fillId="0" borderId="0" xfId="0" applyFont="1" applyFill="1" applyAlignment="1">
      <alignment/>
    </xf>
    <xf numFmtId="37" fontId="16" fillId="0" borderId="0" xfId="0" applyFont="1" applyFill="1" applyAlignment="1">
      <alignment horizontal="right"/>
    </xf>
    <xf numFmtId="37" fontId="19" fillId="0" borderId="0" xfId="0" applyFont="1" applyFill="1" applyBorder="1" applyAlignment="1">
      <alignment wrapText="1"/>
    </xf>
    <xf numFmtId="37" fontId="19" fillId="0" borderId="0" xfId="0" applyNumberFormat="1" applyFont="1" applyFill="1" applyAlignment="1">
      <alignment/>
    </xf>
    <xf numFmtId="41" fontId="18" fillId="0" borderId="0" xfId="15" applyNumberFormat="1" applyFont="1" applyAlignment="1">
      <alignment/>
    </xf>
    <xf numFmtId="37" fontId="16" fillId="0" borderId="0" xfId="0" applyFont="1" applyAlignment="1" quotePrefix="1">
      <alignment horizontal="right"/>
    </xf>
    <xf numFmtId="37" fontId="19" fillId="0" borderId="0" xfId="0" applyFont="1" applyAlignment="1" quotePrefix="1">
      <alignment horizontal="right"/>
    </xf>
    <xf numFmtId="37" fontId="19" fillId="0" borderId="0" xfId="0" applyFont="1" applyAlignment="1" quotePrefix="1">
      <alignment/>
    </xf>
    <xf numFmtId="37" fontId="19" fillId="0" borderId="0" xfId="0" applyFont="1" applyFill="1" applyAlignment="1">
      <alignment horizontal="right"/>
    </xf>
    <xf numFmtId="43" fontId="19" fillId="0" borderId="0" xfId="0" applyNumberFormat="1" applyFont="1" applyFill="1" applyAlignment="1">
      <alignment horizontal="right"/>
    </xf>
    <xf numFmtId="200" fontId="16" fillId="0" borderId="0" xfId="0" applyNumberFormat="1" applyFont="1" applyBorder="1" applyAlignment="1">
      <alignment horizontal="right" wrapText="1"/>
    </xf>
    <xf numFmtId="185" fontId="19" fillId="0" borderId="0" xfId="0" applyNumberFormat="1" applyFont="1" applyFill="1" applyBorder="1" applyAlignment="1">
      <alignment/>
    </xf>
    <xf numFmtId="41" fontId="16" fillId="0" borderId="0" xfId="15" applyNumberFormat="1" applyFont="1" applyFill="1" applyAlignment="1">
      <alignment/>
    </xf>
    <xf numFmtId="37" fontId="19" fillId="0" borderId="3" xfId="0" applyFont="1" applyFill="1" applyBorder="1" applyAlignment="1">
      <alignment/>
    </xf>
    <xf numFmtId="37" fontId="19" fillId="0" borderId="4" xfId="0" applyFont="1" applyFill="1" applyBorder="1" applyAlignment="1">
      <alignment/>
    </xf>
    <xf numFmtId="37" fontId="19" fillId="0" borderId="5" xfId="0" applyFont="1" applyFill="1" applyBorder="1" applyAlignment="1">
      <alignment/>
    </xf>
    <xf numFmtId="37" fontId="19" fillId="0" borderId="8" xfId="0" applyFont="1" applyFill="1" applyBorder="1" applyAlignment="1">
      <alignment/>
    </xf>
    <xf numFmtId="38" fontId="19" fillId="0" borderId="0" xfId="15" applyNumberFormat="1" applyFont="1" applyFill="1" applyAlignment="1">
      <alignment horizontal="center"/>
    </xf>
    <xf numFmtId="37" fontId="19" fillId="0" borderId="1" xfId="0" applyFont="1" applyFill="1" applyBorder="1" applyAlignment="1">
      <alignment/>
    </xf>
    <xf numFmtId="175" fontId="17" fillId="0" borderId="0" xfId="0" applyNumberFormat="1" applyFont="1" applyFill="1" applyAlignment="1">
      <alignment horizontal="right"/>
    </xf>
    <xf numFmtId="37" fontId="17" fillId="0" borderId="0" xfId="0" applyFont="1" applyFill="1" applyAlignment="1">
      <alignment horizontal="right"/>
    </xf>
    <xf numFmtId="37" fontId="17" fillId="0" borderId="3" xfId="0" applyFont="1" applyFill="1" applyBorder="1" applyAlignment="1">
      <alignment horizontal="right"/>
    </xf>
    <xf numFmtId="37" fontId="17" fillId="0" borderId="4" xfId="0" applyFont="1" applyFill="1" applyBorder="1" applyAlignment="1">
      <alignment horizontal="right"/>
    </xf>
    <xf numFmtId="37" fontId="17" fillId="0" borderId="5" xfId="0" applyFont="1" applyFill="1" applyBorder="1" applyAlignment="1">
      <alignment horizontal="right"/>
    </xf>
    <xf numFmtId="37" fontId="17" fillId="0" borderId="6" xfId="0" applyFont="1" applyFill="1" applyBorder="1" applyAlignment="1">
      <alignment horizontal="right"/>
    </xf>
    <xf numFmtId="37" fontId="17" fillId="0" borderId="1" xfId="0" applyFont="1" applyFill="1" applyBorder="1" applyAlignment="1">
      <alignment horizontal="right"/>
    </xf>
    <xf numFmtId="37" fontId="17" fillId="0" borderId="0" xfId="0" applyFont="1" applyFill="1" applyBorder="1" applyAlignment="1">
      <alignment horizontal="right"/>
    </xf>
    <xf numFmtId="37" fontId="14" fillId="0" borderId="0" xfId="0" applyFont="1" applyFill="1" applyAlignment="1">
      <alignment/>
    </xf>
    <xf numFmtId="37" fontId="17" fillId="0" borderId="7" xfId="0" applyFont="1" applyFill="1" applyBorder="1" applyAlignment="1">
      <alignment horizontal="right"/>
    </xf>
    <xf numFmtId="43" fontId="17" fillId="0" borderId="0" xfId="0" applyNumberFormat="1" applyFont="1" applyFill="1" applyAlignment="1">
      <alignment horizontal="right"/>
    </xf>
    <xf numFmtId="41" fontId="16" fillId="0" borderId="2" xfId="15" applyNumberFormat="1" applyFont="1" applyFill="1" applyBorder="1" applyAlignment="1">
      <alignment horizontal="right"/>
    </xf>
    <xf numFmtId="41" fontId="19" fillId="0" borderId="2" xfId="15" applyNumberFormat="1" applyFont="1" applyFill="1" applyBorder="1" applyAlignment="1">
      <alignment horizontal="right"/>
    </xf>
    <xf numFmtId="41" fontId="19" fillId="0" borderId="0" xfId="15" applyNumberFormat="1" applyFont="1" applyFill="1" applyAlignment="1">
      <alignment horizontal="right"/>
    </xf>
    <xf numFmtId="175" fontId="23" fillId="0" borderId="2" xfId="15" applyNumberFormat="1" applyFont="1" applyFill="1" applyBorder="1" applyAlignment="1">
      <alignment/>
    </xf>
    <xf numFmtId="41" fontId="16" fillId="0" borderId="0" xfId="15" applyNumberFormat="1" applyFont="1" applyFill="1" applyAlignment="1">
      <alignment horizontal="right"/>
    </xf>
    <xf numFmtId="175" fontId="23" fillId="0" borderId="0" xfId="15" applyNumberFormat="1" applyFont="1" applyFill="1" applyAlignment="1">
      <alignment/>
    </xf>
    <xf numFmtId="41" fontId="16" fillId="0" borderId="0" xfId="15" applyNumberFormat="1" applyFont="1" applyFill="1" applyBorder="1" applyAlignment="1">
      <alignment horizontal="right"/>
    </xf>
    <xf numFmtId="41" fontId="16" fillId="0" borderId="9" xfId="15" applyNumberFormat="1" applyFont="1" applyFill="1" applyBorder="1" applyAlignment="1">
      <alignment horizontal="right"/>
    </xf>
    <xf numFmtId="41" fontId="19" fillId="0" borderId="0" xfId="15" applyNumberFormat="1" applyFont="1" applyFill="1" applyBorder="1" applyAlignment="1">
      <alignment horizontal="right"/>
    </xf>
    <xf numFmtId="175" fontId="23" fillId="0" borderId="0" xfId="15" applyNumberFormat="1" applyFont="1" applyFill="1" applyBorder="1" applyAlignment="1">
      <alignment horizontal="right"/>
    </xf>
    <xf numFmtId="41" fontId="16" fillId="0" borderId="3" xfId="15" applyNumberFormat="1" applyFont="1" applyFill="1" applyBorder="1" applyAlignment="1">
      <alignment horizontal="right"/>
    </xf>
    <xf numFmtId="41" fontId="19" fillId="0" borderId="3" xfId="15" applyNumberFormat="1" applyFont="1" applyFill="1" applyBorder="1" applyAlignment="1">
      <alignment horizontal="right"/>
    </xf>
    <xf numFmtId="175" fontId="23" fillId="0" borderId="3" xfId="15" applyNumberFormat="1" applyFont="1" applyFill="1" applyBorder="1" applyAlignment="1">
      <alignment horizontal="right"/>
    </xf>
    <xf numFmtId="175" fontId="16" fillId="0" borderId="0" xfId="15" applyNumberFormat="1" applyFont="1" applyFill="1" applyBorder="1" applyAlignment="1">
      <alignment horizontal="right"/>
    </xf>
    <xf numFmtId="175" fontId="16" fillId="0" borderId="0" xfId="15" applyNumberFormat="1" applyFont="1" applyFill="1" applyAlignment="1">
      <alignment horizontal="right"/>
    </xf>
    <xf numFmtId="41" fontId="16" fillId="0" borderId="1" xfId="15" applyNumberFormat="1" applyFont="1" applyFill="1" applyBorder="1" applyAlignment="1">
      <alignment horizontal="right"/>
    </xf>
    <xf numFmtId="41" fontId="19" fillId="0" borderId="1" xfId="15" applyNumberFormat="1" applyFont="1" applyFill="1" applyBorder="1" applyAlignment="1">
      <alignment horizontal="right"/>
    </xf>
    <xf numFmtId="175" fontId="23" fillId="0" borderId="1" xfId="15" applyNumberFormat="1" applyFont="1" applyFill="1" applyBorder="1" applyAlignment="1">
      <alignment horizontal="right"/>
    </xf>
    <xf numFmtId="43" fontId="16" fillId="0" borderId="0" xfId="0" applyNumberFormat="1" applyFont="1" applyFill="1" applyAlignment="1">
      <alignment horizontal="right"/>
    </xf>
    <xf numFmtId="40" fontId="16" fillId="0" borderId="0" xfId="15" applyFont="1" applyFill="1" applyAlignment="1">
      <alignment horizontal="right"/>
    </xf>
    <xf numFmtId="37" fontId="16" fillId="0" borderId="3" xfId="0" applyFont="1" applyFill="1" applyBorder="1" applyAlignment="1">
      <alignment/>
    </xf>
    <xf numFmtId="41" fontId="16" fillId="0" borderId="4" xfId="15" applyNumberFormat="1" applyFont="1" applyFill="1" applyBorder="1" applyAlignment="1">
      <alignment/>
    </xf>
    <xf numFmtId="41" fontId="16" fillId="0" borderId="5" xfId="15" applyNumberFormat="1" applyFont="1" applyFill="1" applyBorder="1" applyAlignment="1">
      <alignment/>
    </xf>
    <xf numFmtId="37" fontId="16" fillId="0" borderId="8" xfId="0" applyFont="1" applyFill="1" applyBorder="1" applyAlignment="1">
      <alignment/>
    </xf>
    <xf numFmtId="41" fontId="16" fillId="0" borderId="9" xfId="15" applyNumberFormat="1" applyFont="1" applyFill="1" applyBorder="1" applyAlignment="1">
      <alignment/>
    </xf>
    <xf numFmtId="37" fontId="16" fillId="0" borderId="0" xfId="0" applyFont="1" applyFill="1" applyAlignment="1">
      <alignment/>
    </xf>
    <xf numFmtId="37" fontId="16" fillId="0" borderId="1" xfId="0" applyFont="1" applyFill="1" applyBorder="1" applyAlignment="1">
      <alignment/>
    </xf>
    <xf numFmtId="37" fontId="16" fillId="0" borderId="0" xfId="0" applyFont="1" applyBorder="1" applyAlignment="1">
      <alignment horizontal="center" wrapText="1"/>
    </xf>
    <xf numFmtId="37" fontId="16" fillId="0" borderId="0" xfId="0" applyFont="1" applyFill="1" applyBorder="1" applyAlignment="1">
      <alignment horizontal="center" wrapText="1"/>
    </xf>
    <xf numFmtId="37" fontId="16" fillId="0" borderId="0" xfId="0" applyFont="1" applyFill="1" applyAlignment="1">
      <alignment horizontal="center"/>
    </xf>
    <xf numFmtId="37" fontId="16" fillId="0" borderId="0" xfId="0" applyFont="1" applyBorder="1" applyAlignment="1">
      <alignment horizontal="center"/>
    </xf>
    <xf numFmtId="37" fontId="16" fillId="0" borderId="0" xfId="0" applyFont="1" applyBorder="1" applyAlignment="1">
      <alignment horizontal="justify" vertical="top" wrapText="1"/>
    </xf>
  </cellXfs>
  <cellStyles count="20">
    <cellStyle name="Normal" xfId="0"/>
    <cellStyle name="Comma" xfId="15"/>
    <cellStyle name="Comma [0]" xfId="16"/>
    <cellStyle name="Currency" xfId="17"/>
    <cellStyle name="Currency [0]" xfId="18"/>
    <cellStyle name="Date" xfId="19"/>
    <cellStyle name="F2" xfId="20"/>
    <cellStyle name="F3" xfId="21"/>
    <cellStyle name="F4" xfId="22"/>
    <cellStyle name="F5" xfId="23"/>
    <cellStyle name="F6" xfId="24"/>
    <cellStyle name="F7" xfId="25"/>
    <cellStyle name="F8" xfId="26"/>
    <cellStyle name="Fixed" xfId="27"/>
    <cellStyle name="Followed Hyperlink" xfId="28"/>
    <cellStyle name="Heading1" xfId="29"/>
    <cellStyle name="Heading2" xfId="30"/>
    <cellStyle name="Hyperlink" xfId="31"/>
    <cellStyle name="Percent" xfId="32"/>
    <cellStyle name="Total"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xdr:row>
      <xdr:rowOff>0</xdr:rowOff>
    </xdr:from>
    <xdr:to>
      <xdr:col>10</xdr:col>
      <xdr:colOff>0</xdr:colOff>
      <xdr:row>13</xdr:row>
      <xdr:rowOff>171450</xdr:rowOff>
    </xdr:to>
    <xdr:sp>
      <xdr:nvSpPr>
        <xdr:cNvPr id="1" name="TextBox 5"/>
        <xdr:cNvSpPr txBox="1">
          <a:spLocks noChangeArrowheads="1"/>
        </xdr:cNvSpPr>
      </xdr:nvSpPr>
      <xdr:spPr>
        <a:xfrm>
          <a:off x="8372475" y="3133725"/>
          <a:ext cx="0" cy="171450"/>
        </a:xfrm>
        <a:prstGeom prst="rect">
          <a:avLst/>
        </a:prstGeom>
        <a:noFill/>
        <a:ln w="9525" cmpd="sng">
          <a:noFill/>
        </a:ln>
      </xdr:spPr>
      <xdr:txBody>
        <a:bodyPr vertOverflow="clip" wrap="square"/>
        <a:p>
          <a:pPr algn="l">
            <a:defRPr/>
          </a:pPr>
          <a:r>
            <a:rPr lang="en-US" cap="none" sz="1100" b="1" i="1" u="none" baseline="0">
              <a:solidFill>
                <a:srgbClr val="FF0000"/>
              </a:solidFill>
              <a:latin typeface="Times New Roman"/>
              <a:ea typeface="Times New Roman"/>
              <a:cs typeface="Times New Roman"/>
            </a:rPr>
            <a:t>&lt;D1&gt;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104775</xdr:rowOff>
    </xdr:from>
    <xdr:to>
      <xdr:col>1</xdr:col>
      <xdr:colOff>866775</xdr:colOff>
      <xdr:row>7</xdr:row>
      <xdr:rowOff>104775</xdr:rowOff>
    </xdr:to>
    <xdr:sp>
      <xdr:nvSpPr>
        <xdr:cNvPr id="1" name="Line 2"/>
        <xdr:cNvSpPr>
          <a:spLocks/>
        </xdr:cNvSpPr>
      </xdr:nvSpPr>
      <xdr:spPr>
        <a:xfrm flipH="1">
          <a:off x="2381250" y="1543050"/>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200025</xdr:colOff>
      <xdr:row>7</xdr:row>
      <xdr:rowOff>104775</xdr:rowOff>
    </xdr:from>
    <xdr:to>
      <xdr:col>3</xdr:col>
      <xdr:colOff>1019175</xdr:colOff>
      <xdr:row>7</xdr:row>
      <xdr:rowOff>104775</xdr:rowOff>
    </xdr:to>
    <xdr:sp>
      <xdr:nvSpPr>
        <xdr:cNvPr id="2" name="Line 3"/>
        <xdr:cNvSpPr>
          <a:spLocks/>
        </xdr:cNvSpPr>
      </xdr:nvSpPr>
      <xdr:spPr>
        <a:xfrm>
          <a:off x="4638675" y="15430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28</xdr:row>
      <xdr:rowOff>104775</xdr:rowOff>
    </xdr:from>
    <xdr:to>
      <xdr:col>1</xdr:col>
      <xdr:colOff>866775</xdr:colOff>
      <xdr:row>28</xdr:row>
      <xdr:rowOff>104775</xdr:rowOff>
    </xdr:to>
    <xdr:sp>
      <xdr:nvSpPr>
        <xdr:cNvPr id="3" name="Line 4"/>
        <xdr:cNvSpPr>
          <a:spLocks/>
        </xdr:cNvSpPr>
      </xdr:nvSpPr>
      <xdr:spPr>
        <a:xfrm flipH="1">
          <a:off x="2381250" y="6524625"/>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200025</xdr:colOff>
      <xdr:row>28</xdr:row>
      <xdr:rowOff>104775</xdr:rowOff>
    </xdr:from>
    <xdr:to>
      <xdr:col>3</xdr:col>
      <xdr:colOff>1019175</xdr:colOff>
      <xdr:row>28</xdr:row>
      <xdr:rowOff>104775</xdr:rowOff>
    </xdr:to>
    <xdr:sp>
      <xdr:nvSpPr>
        <xdr:cNvPr id="4" name="Line 5"/>
        <xdr:cNvSpPr>
          <a:spLocks/>
        </xdr:cNvSpPr>
      </xdr:nvSpPr>
      <xdr:spPr>
        <a:xfrm>
          <a:off x="4638675" y="6524625"/>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5:E14"/>
  <sheetViews>
    <sheetView zoomScale="75" zoomScaleNormal="75" workbookViewId="0" topLeftCell="A1">
      <selection activeCell="F18" sqref="F18"/>
    </sheetView>
  </sheetViews>
  <sheetFormatPr defaultColWidth="9.00390625" defaultRowHeight="15.75"/>
  <cols>
    <col min="1" max="16384" width="9.00390625" style="2" customWidth="1"/>
  </cols>
  <sheetData>
    <row r="5" ht="30">
      <c r="E5" s="4" t="s">
        <v>13</v>
      </c>
    </row>
    <row r="6" ht="18.75">
      <c r="E6" s="3" t="s">
        <v>14</v>
      </c>
    </row>
    <row r="12" ht="15.75">
      <c r="C12" s="1"/>
    </row>
    <row r="13" ht="20.25">
      <c r="E13" s="5" t="s">
        <v>0</v>
      </c>
    </row>
    <row r="14" ht="20.25">
      <c r="E14" s="5" t="s">
        <v>101</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111"/>
  <sheetViews>
    <sheetView workbookViewId="0" topLeftCell="A23">
      <selection activeCell="H37" sqref="H37"/>
    </sheetView>
  </sheetViews>
  <sheetFormatPr defaultColWidth="9.00390625" defaultRowHeight="15.75"/>
  <cols>
    <col min="1" max="1" width="26.375" style="13" customWidth="1"/>
    <col min="2" max="2" width="6.875" style="12" customWidth="1"/>
    <col min="3" max="3" width="1.37890625" style="13" customWidth="1"/>
    <col min="4" max="4" width="16.75390625" style="13" customWidth="1"/>
    <col min="5" max="5" width="2.875" style="13" customWidth="1"/>
    <col min="6" max="6" width="17.00390625" style="13" customWidth="1"/>
    <col min="7" max="7" width="1.4921875" style="13" customWidth="1"/>
    <col min="8" max="8" width="16.875" style="13" customWidth="1"/>
    <col min="9" max="9" width="2.875" style="13" customWidth="1"/>
    <col min="10" max="10" width="17.375" style="13" customWidth="1"/>
    <col min="11" max="16384" width="9.00390625" style="13" customWidth="1"/>
  </cols>
  <sheetData>
    <row r="1" spans="1:14" ht="16.5">
      <c r="A1" s="8" t="s">
        <v>13</v>
      </c>
      <c r="B1" s="9"/>
      <c r="C1" s="10"/>
      <c r="D1" s="10"/>
      <c r="E1" s="10"/>
      <c r="F1" s="10"/>
      <c r="G1" s="10"/>
      <c r="H1" s="10"/>
      <c r="I1" s="10"/>
      <c r="J1" s="10"/>
      <c r="K1" s="10"/>
      <c r="L1" s="11"/>
      <c r="M1" s="83"/>
      <c r="N1" s="12"/>
    </row>
    <row r="2" spans="1:14" ht="16.5">
      <c r="A2" s="8" t="s">
        <v>14</v>
      </c>
      <c r="B2" s="9"/>
      <c r="C2" s="10"/>
      <c r="D2" s="10"/>
      <c r="E2" s="10"/>
      <c r="F2" s="10"/>
      <c r="G2" s="10"/>
      <c r="H2" s="10"/>
      <c r="I2" s="10"/>
      <c r="J2" s="10"/>
      <c r="K2" s="10"/>
      <c r="L2" s="11"/>
      <c r="M2" s="83"/>
      <c r="N2" s="12"/>
    </row>
    <row r="3" spans="1:14" ht="16.5">
      <c r="A3" s="8"/>
      <c r="B3" s="9"/>
      <c r="C3" s="10"/>
      <c r="D3" s="10"/>
      <c r="E3" s="10"/>
      <c r="F3" s="10"/>
      <c r="G3" s="10"/>
      <c r="H3" s="10"/>
      <c r="I3" s="10"/>
      <c r="J3" s="10"/>
      <c r="K3" s="10"/>
      <c r="L3" s="11"/>
      <c r="M3" s="83"/>
      <c r="N3" s="12"/>
    </row>
    <row r="4" spans="1:14" ht="15.75" customHeight="1">
      <c r="A4" s="8" t="s">
        <v>91</v>
      </c>
      <c r="B4" s="9"/>
      <c r="C4" s="10"/>
      <c r="D4" s="10"/>
      <c r="E4" s="10"/>
      <c r="F4" s="10"/>
      <c r="G4" s="10"/>
      <c r="H4" s="10"/>
      <c r="I4" s="10"/>
      <c r="J4" s="10"/>
      <c r="K4" s="10"/>
      <c r="L4" s="11"/>
      <c r="M4" s="83"/>
      <c r="N4" s="12"/>
    </row>
    <row r="5" spans="1:14" ht="15.75" customHeight="1">
      <c r="A5" s="12"/>
      <c r="B5" s="9"/>
      <c r="C5" s="10"/>
      <c r="D5" s="10"/>
      <c r="E5" s="10"/>
      <c r="F5" s="10"/>
      <c r="G5" s="10"/>
      <c r="H5" s="10"/>
      <c r="I5" s="10"/>
      <c r="J5" s="10"/>
      <c r="K5" s="10"/>
      <c r="L5" s="11"/>
      <c r="M5" s="83"/>
      <c r="N5" s="12"/>
    </row>
    <row r="6" spans="1:14" ht="16.5">
      <c r="A6" s="12"/>
      <c r="B6" s="9"/>
      <c r="C6" s="10"/>
      <c r="D6" s="10"/>
      <c r="E6" s="10"/>
      <c r="F6" s="10"/>
      <c r="G6" s="10"/>
      <c r="H6" s="10"/>
      <c r="I6" s="10"/>
      <c r="J6" s="10"/>
      <c r="K6" s="10"/>
      <c r="L6" s="11"/>
      <c r="M6" s="10"/>
      <c r="N6" s="12"/>
    </row>
    <row r="7" spans="1:14" ht="16.5">
      <c r="A7" s="12"/>
      <c r="B7" s="9"/>
      <c r="C7" s="10"/>
      <c r="D7" s="139" t="s">
        <v>65</v>
      </c>
      <c r="E7" s="139"/>
      <c r="F7" s="139"/>
      <c r="G7" s="14"/>
      <c r="H7" s="139" t="s">
        <v>69</v>
      </c>
      <c r="I7" s="139"/>
      <c r="J7" s="139"/>
      <c r="K7" s="10"/>
      <c r="L7" s="11"/>
      <c r="M7" s="10"/>
      <c r="N7" s="12"/>
    </row>
    <row r="8" spans="1:14" ht="49.5" customHeight="1">
      <c r="A8" s="12"/>
      <c r="B8" s="9"/>
      <c r="C8" s="10"/>
      <c r="D8" s="89" t="s">
        <v>66</v>
      </c>
      <c r="E8" s="48"/>
      <c r="F8" s="47" t="s">
        <v>67</v>
      </c>
      <c r="G8" s="49"/>
      <c r="H8" s="89" t="s">
        <v>88</v>
      </c>
      <c r="I8" s="48"/>
      <c r="J8" s="47" t="s">
        <v>68</v>
      </c>
      <c r="K8" s="10"/>
      <c r="L8" s="11"/>
      <c r="M8" s="10"/>
      <c r="N8" s="12"/>
    </row>
    <row r="9" spans="1:14" ht="16.5">
      <c r="A9" s="12"/>
      <c r="C9" s="12"/>
      <c r="D9" s="50">
        <v>38260</v>
      </c>
      <c r="E9" s="48"/>
      <c r="F9" s="46">
        <v>37894</v>
      </c>
      <c r="G9" s="49"/>
      <c r="H9" s="50">
        <v>38260</v>
      </c>
      <c r="I9" s="15"/>
      <c r="J9" s="46">
        <v>37894</v>
      </c>
      <c r="K9" s="10"/>
      <c r="L9" s="11"/>
      <c r="M9" s="10"/>
      <c r="N9" s="12"/>
    </row>
    <row r="10" spans="1:14" ht="16.5">
      <c r="A10" s="12"/>
      <c r="B10" s="24" t="s">
        <v>60</v>
      </c>
      <c r="C10" s="12"/>
      <c r="D10" s="84" t="s">
        <v>1</v>
      </c>
      <c r="E10" s="67"/>
      <c r="F10" s="85" t="s">
        <v>1</v>
      </c>
      <c r="G10" s="67"/>
      <c r="H10" s="84" t="s">
        <v>1</v>
      </c>
      <c r="I10" s="67"/>
      <c r="J10" s="85" t="s">
        <v>1</v>
      </c>
      <c r="K10" s="10"/>
      <c r="L10" s="11"/>
      <c r="M10" s="10"/>
      <c r="N10" s="12"/>
    </row>
    <row r="11" spans="1:14" ht="16.5">
      <c r="A11" s="12"/>
      <c r="C11" s="12"/>
      <c r="D11" s="71"/>
      <c r="E11" s="71"/>
      <c r="F11" s="71"/>
      <c r="G11" s="71"/>
      <c r="H11" s="67"/>
      <c r="I11" s="71"/>
      <c r="J11" s="71"/>
      <c r="K11" s="10"/>
      <c r="L11" s="11"/>
      <c r="M11" s="10"/>
      <c r="N11" s="12"/>
    </row>
    <row r="12" spans="1:14" ht="16.5">
      <c r="A12" s="12"/>
      <c r="C12" s="12"/>
      <c r="D12" s="80"/>
      <c r="E12" s="80"/>
      <c r="F12" s="80"/>
      <c r="G12" s="80"/>
      <c r="H12" s="80"/>
      <c r="I12" s="67"/>
      <c r="J12" s="67"/>
      <c r="K12" s="10"/>
      <c r="L12" s="11"/>
      <c r="M12" s="10"/>
      <c r="N12" s="12"/>
    </row>
    <row r="13" spans="1:13" ht="17.25" thickBot="1">
      <c r="A13" s="13" t="s">
        <v>8</v>
      </c>
      <c r="B13" s="16"/>
      <c r="C13" s="10"/>
      <c r="D13" s="109">
        <v>7403670</v>
      </c>
      <c r="E13" s="110"/>
      <c r="F13" s="110">
        <v>7435786</v>
      </c>
      <c r="G13" s="111"/>
      <c r="H13" s="112">
        <v>22237270</v>
      </c>
      <c r="I13" s="51"/>
      <c r="J13" s="51">
        <v>21753812</v>
      </c>
      <c r="K13" s="11"/>
      <c r="L13" s="10"/>
      <c r="M13" s="12"/>
    </row>
    <row r="14" spans="2:13" ht="17.25" thickTop="1">
      <c r="B14" s="16"/>
      <c r="C14" s="10"/>
      <c r="D14" s="113"/>
      <c r="E14" s="111"/>
      <c r="F14" s="111"/>
      <c r="G14" s="111"/>
      <c r="H14" s="114"/>
      <c r="I14" s="52"/>
      <c r="J14" s="52"/>
      <c r="K14" s="11"/>
      <c r="L14" s="10"/>
      <c r="M14" s="12"/>
    </row>
    <row r="15" spans="1:13" ht="17.25" thickBot="1">
      <c r="A15" s="13" t="s">
        <v>9</v>
      </c>
      <c r="B15" s="16"/>
      <c r="C15" s="10"/>
      <c r="D15" s="109">
        <v>337825</v>
      </c>
      <c r="E15" s="110"/>
      <c r="F15" s="110">
        <v>59743</v>
      </c>
      <c r="G15" s="111"/>
      <c r="H15" s="112">
        <v>496338</v>
      </c>
      <c r="I15" s="51"/>
      <c r="J15" s="51">
        <v>78343</v>
      </c>
      <c r="K15" s="11"/>
      <c r="L15" s="10"/>
      <c r="M15" s="12"/>
    </row>
    <row r="16" spans="2:13" ht="17.25" thickTop="1">
      <c r="B16" s="16"/>
      <c r="C16" s="10"/>
      <c r="D16" s="113"/>
      <c r="E16" s="111"/>
      <c r="F16" s="111"/>
      <c r="G16" s="111"/>
      <c r="H16" s="114"/>
      <c r="I16" s="52"/>
      <c r="J16" s="52"/>
      <c r="K16" s="11"/>
      <c r="L16" s="10"/>
      <c r="M16" s="12"/>
    </row>
    <row r="17" spans="1:13" ht="16.5">
      <c r="A17" s="76" t="s">
        <v>97</v>
      </c>
      <c r="B17" s="16"/>
      <c r="C17" s="10"/>
      <c r="D17" s="113">
        <v>2200239</v>
      </c>
      <c r="E17" s="111"/>
      <c r="F17" s="111">
        <v>1390762</v>
      </c>
      <c r="G17" s="111"/>
      <c r="H17" s="114">
        <v>5399343</v>
      </c>
      <c r="I17" s="52"/>
      <c r="J17" s="52">
        <v>3925143</v>
      </c>
      <c r="K17" s="11"/>
      <c r="L17" s="10"/>
      <c r="M17" s="12"/>
    </row>
    <row r="18" spans="1:13" ht="16.5">
      <c r="A18" s="76"/>
      <c r="B18" s="16"/>
      <c r="C18" s="10"/>
      <c r="D18" s="113"/>
      <c r="E18" s="111"/>
      <c r="F18" s="111"/>
      <c r="G18" s="111"/>
      <c r="H18" s="114"/>
      <c r="I18" s="52"/>
      <c r="J18" s="52"/>
      <c r="K18" s="11"/>
      <c r="L18" s="10"/>
      <c r="M18" s="12"/>
    </row>
    <row r="19" spans="1:13" ht="16.5">
      <c r="A19" s="76" t="s">
        <v>100</v>
      </c>
      <c r="B19" s="24">
        <v>4</v>
      </c>
      <c r="C19" s="10"/>
      <c r="D19" s="113">
        <v>0</v>
      </c>
      <c r="E19" s="111"/>
      <c r="F19" s="111">
        <v>0</v>
      </c>
      <c r="G19" s="111"/>
      <c r="H19" s="114">
        <v>-550459</v>
      </c>
      <c r="I19" s="52"/>
      <c r="J19" s="52">
        <v>0</v>
      </c>
      <c r="K19" s="11"/>
      <c r="L19" s="10"/>
      <c r="M19" s="12"/>
    </row>
    <row r="20" spans="2:13" ht="16.5">
      <c r="B20" s="16"/>
      <c r="C20" s="10"/>
      <c r="D20" s="115"/>
      <c r="E20" s="111"/>
      <c r="F20" s="111"/>
      <c r="G20" s="111"/>
      <c r="H20" s="114"/>
      <c r="I20" s="52"/>
      <c r="J20" s="52"/>
      <c r="K20" s="11"/>
      <c r="L20" s="10"/>
      <c r="M20" s="12"/>
    </row>
    <row r="21" spans="1:13" ht="16.5">
      <c r="A21" s="13" t="s">
        <v>10</v>
      </c>
      <c r="B21" s="16"/>
      <c r="C21" s="10"/>
      <c r="D21" s="115">
        <v>-6128</v>
      </c>
      <c r="E21" s="111"/>
      <c r="F21" s="111">
        <v>-1385</v>
      </c>
      <c r="G21" s="111"/>
      <c r="H21" s="114">
        <v>-15152</v>
      </c>
      <c r="I21" s="52"/>
      <c r="J21" s="52">
        <v>-10805</v>
      </c>
      <c r="K21" s="11"/>
      <c r="L21" s="10"/>
      <c r="M21" s="12"/>
    </row>
    <row r="22" spans="2:13" ht="16.5">
      <c r="B22" s="18"/>
      <c r="C22" s="17"/>
      <c r="D22" s="116"/>
      <c r="E22" s="117"/>
      <c r="F22" s="117"/>
      <c r="G22" s="117"/>
      <c r="H22" s="118"/>
      <c r="I22" s="53"/>
      <c r="J22" s="53"/>
      <c r="K22" s="11"/>
      <c r="L22" s="10"/>
      <c r="M22" s="12"/>
    </row>
    <row r="23" spans="1:13" ht="16.5">
      <c r="A23" s="45" t="s">
        <v>6</v>
      </c>
      <c r="B23" s="16"/>
      <c r="C23" s="10"/>
      <c r="D23" s="119">
        <f>SUM(D17:D22)</f>
        <v>2194111</v>
      </c>
      <c r="E23" s="120"/>
      <c r="F23" s="120">
        <f>SUM(F17:F22)</f>
        <v>1389377</v>
      </c>
      <c r="G23" s="111"/>
      <c r="H23" s="121">
        <f>SUM(H17:H22)</f>
        <v>4833732</v>
      </c>
      <c r="I23" s="54"/>
      <c r="J23" s="54">
        <f>SUM(J17:J22)</f>
        <v>3914338</v>
      </c>
      <c r="K23" s="11"/>
      <c r="L23" s="10"/>
      <c r="M23" s="12"/>
    </row>
    <row r="24" spans="2:13" ht="16.5">
      <c r="B24" s="16"/>
      <c r="C24" s="10"/>
      <c r="D24" s="122"/>
      <c r="E24" s="111"/>
      <c r="F24" s="111"/>
      <c r="G24" s="111"/>
      <c r="H24" s="114"/>
      <c r="I24" s="52"/>
      <c r="J24" s="52"/>
      <c r="K24" s="11"/>
      <c r="L24" s="10"/>
      <c r="M24" s="12"/>
    </row>
    <row r="25" spans="1:13" ht="16.5">
      <c r="A25" s="13" t="s">
        <v>70</v>
      </c>
      <c r="B25" s="24">
        <v>18</v>
      </c>
      <c r="C25" s="10"/>
      <c r="D25" s="115">
        <v>-54298</v>
      </c>
      <c r="E25" s="111"/>
      <c r="F25" s="111">
        <v>-41649</v>
      </c>
      <c r="G25" s="111"/>
      <c r="H25" s="114">
        <v>-223252</v>
      </c>
      <c r="I25" s="52"/>
      <c r="J25" s="52">
        <v>-75011</v>
      </c>
      <c r="K25" s="11"/>
      <c r="L25" s="10"/>
      <c r="M25" s="12"/>
    </row>
    <row r="26" spans="2:13" ht="16.5">
      <c r="B26" s="18"/>
      <c r="C26" s="17"/>
      <c r="D26" s="117"/>
      <c r="E26" s="117"/>
      <c r="F26" s="117"/>
      <c r="G26" s="117"/>
      <c r="H26" s="118"/>
      <c r="I26" s="53"/>
      <c r="J26" s="53"/>
      <c r="K26" s="11"/>
      <c r="L26" s="10"/>
      <c r="M26" s="12"/>
    </row>
    <row r="27" spans="1:13" ht="16.5">
      <c r="A27" s="45" t="s">
        <v>11</v>
      </c>
      <c r="B27" s="16"/>
      <c r="C27" s="10"/>
      <c r="D27" s="119">
        <f>SUM(D23:D26)</f>
        <v>2139813</v>
      </c>
      <c r="E27" s="120"/>
      <c r="F27" s="120">
        <f>SUM(F23:F26)</f>
        <v>1347728</v>
      </c>
      <c r="G27" s="111"/>
      <c r="H27" s="121">
        <f>SUM(H23:H26)</f>
        <v>4610480</v>
      </c>
      <c r="I27" s="54"/>
      <c r="J27" s="54">
        <f>SUM(J23:J26)</f>
        <v>3839327</v>
      </c>
      <c r="K27" s="11"/>
      <c r="L27" s="10"/>
      <c r="M27" s="12"/>
    </row>
    <row r="28" spans="2:13" ht="16.5">
      <c r="B28" s="16"/>
      <c r="C28" s="19"/>
      <c r="D28" s="123"/>
      <c r="E28" s="111"/>
      <c r="F28" s="111"/>
      <c r="G28" s="111"/>
      <c r="H28" s="114"/>
      <c r="I28" s="52"/>
      <c r="J28" s="52"/>
      <c r="K28" s="11"/>
      <c r="L28" s="10"/>
      <c r="M28" s="12"/>
    </row>
    <row r="29" spans="1:13" ht="16.5">
      <c r="A29" s="13" t="s">
        <v>12</v>
      </c>
      <c r="B29" s="16"/>
      <c r="C29" s="10"/>
      <c r="D29" s="123">
        <v>8815</v>
      </c>
      <c r="E29" s="111"/>
      <c r="F29" s="111">
        <v>-80801</v>
      </c>
      <c r="G29" s="111"/>
      <c r="H29" s="114">
        <v>-110471</v>
      </c>
      <c r="I29" s="52"/>
      <c r="J29" s="52">
        <v>-9805</v>
      </c>
      <c r="K29" s="11"/>
      <c r="L29" s="10"/>
      <c r="M29" s="12"/>
    </row>
    <row r="30" spans="2:13" ht="16.5">
      <c r="B30" s="16"/>
      <c r="C30" s="10"/>
      <c r="D30" s="113"/>
      <c r="E30" s="111"/>
      <c r="F30" s="111"/>
      <c r="G30" s="111"/>
      <c r="H30" s="114"/>
      <c r="I30" s="52"/>
      <c r="J30" s="52"/>
      <c r="K30" s="11"/>
      <c r="L30" s="10"/>
      <c r="M30" s="12"/>
    </row>
    <row r="31" spans="1:13" ht="17.25" thickBot="1">
      <c r="A31" s="13" t="s">
        <v>5</v>
      </c>
      <c r="B31" s="16"/>
      <c r="C31" s="10"/>
      <c r="D31" s="124">
        <f>SUM(D27:D30)</f>
        <v>2148628</v>
      </c>
      <c r="E31" s="125"/>
      <c r="F31" s="125">
        <f>SUM(F27:F30)</f>
        <v>1266927</v>
      </c>
      <c r="G31" s="111"/>
      <c r="H31" s="126">
        <f>SUM(H27:H30)</f>
        <v>4500009</v>
      </c>
      <c r="I31" s="55"/>
      <c r="J31" s="55">
        <f>SUM(J27:J30)</f>
        <v>3829522</v>
      </c>
      <c r="K31" s="11"/>
      <c r="L31" s="10"/>
      <c r="M31" s="12"/>
    </row>
    <row r="32" spans="2:13" ht="17.25" thickTop="1">
      <c r="B32" s="16"/>
      <c r="C32" s="10"/>
      <c r="D32" s="122"/>
      <c r="E32" s="117"/>
      <c r="F32" s="117"/>
      <c r="G32" s="111"/>
      <c r="H32" s="115"/>
      <c r="I32" s="53"/>
      <c r="J32" s="53"/>
      <c r="K32" s="11"/>
      <c r="L32" s="10"/>
      <c r="M32" s="12"/>
    </row>
    <row r="33" spans="2:13" ht="16.5">
      <c r="B33" s="16"/>
      <c r="C33" s="10"/>
      <c r="D33" s="123"/>
      <c r="E33" s="111"/>
      <c r="F33" s="111"/>
      <c r="G33" s="111"/>
      <c r="H33" s="113"/>
      <c r="I33" s="52"/>
      <c r="J33" s="52"/>
      <c r="K33" s="11"/>
      <c r="L33" s="10"/>
      <c r="M33" s="12"/>
    </row>
    <row r="34" spans="1:10" ht="16.5">
      <c r="A34" s="13" t="s">
        <v>24</v>
      </c>
      <c r="D34" s="80"/>
      <c r="E34" s="87"/>
      <c r="F34" s="87"/>
      <c r="G34" s="87"/>
      <c r="H34" s="80"/>
      <c r="I34" s="71"/>
      <c r="J34" s="71"/>
    </row>
    <row r="35" spans="1:10" ht="16.5">
      <c r="A35" s="86" t="s">
        <v>25</v>
      </c>
      <c r="B35" s="24">
        <v>26</v>
      </c>
      <c r="D35" s="127">
        <v>0.78</v>
      </c>
      <c r="E35" s="87"/>
      <c r="F35" s="88">
        <v>0.5</v>
      </c>
      <c r="G35" s="87"/>
      <c r="H35" s="127">
        <v>1.62</v>
      </c>
      <c r="I35" s="87"/>
      <c r="J35" s="88">
        <v>2.04</v>
      </c>
    </row>
    <row r="36" spans="1:10" ht="16.5">
      <c r="A36" s="86" t="s">
        <v>26</v>
      </c>
      <c r="D36" s="128">
        <v>0.76</v>
      </c>
      <c r="E36" s="87"/>
      <c r="F36" s="87" t="s">
        <v>87</v>
      </c>
      <c r="G36" s="87"/>
      <c r="H36" s="127">
        <v>1.6</v>
      </c>
      <c r="I36" s="87"/>
      <c r="J36" s="87" t="s">
        <v>87</v>
      </c>
    </row>
    <row r="37" spans="4:10" ht="16.5">
      <c r="D37" s="71"/>
      <c r="E37" s="71"/>
      <c r="F37" s="71"/>
      <c r="G37" s="71"/>
      <c r="H37" s="71"/>
      <c r="I37" s="71"/>
      <c r="J37" s="71"/>
    </row>
    <row r="38" spans="4:10" ht="16.5">
      <c r="D38" s="71"/>
      <c r="E38" s="71"/>
      <c r="F38" s="71"/>
      <c r="G38" s="71"/>
      <c r="H38" s="71"/>
      <c r="I38" s="71"/>
      <c r="J38" s="71"/>
    </row>
    <row r="39" spans="1:10" ht="45" customHeight="1">
      <c r="A39" s="140" t="s">
        <v>96</v>
      </c>
      <c r="B39" s="140"/>
      <c r="C39" s="140"/>
      <c r="D39" s="140"/>
      <c r="E39" s="140"/>
      <c r="F39" s="140"/>
      <c r="G39" s="140"/>
      <c r="H39" s="140"/>
      <c r="I39" s="140"/>
      <c r="J39" s="140"/>
    </row>
    <row r="40" spans="1:10" ht="16.5">
      <c r="A40" s="21"/>
      <c r="D40" s="71"/>
      <c r="E40" s="71"/>
      <c r="F40" s="71"/>
      <c r="G40" s="71"/>
      <c r="H40" s="71"/>
      <c r="I40" s="71"/>
      <c r="J40" s="71"/>
    </row>
    <row r="41" spans="4:10" ht="16.5">
      <c r="D41" s="71"/>
      <c r="E41" s="71"/>
      <c r="F41" s="71"/>
      <c r="G41" s="71"/>
      <c r="H41" s="71"/>
      <c r="I41" s="71"/>
      <c r="J41" s="71"/>
    </row>
    <row r="42" spans="4:10" ht="16.5">
      <c r="D42" s="71"/>
      <c r="E42" s="71"/>
      <c r="F42" s="71"/>
      <c r="G42" s="71"/>
      <c r="H42" s="71"/>
      <c r="I42" s="71"/>
      <c r="J42" s="71"/>
    </row>
    <row r="43" spans="4:10" ht="16.5">
      <c r="D43" s="71"/>
      <c r="E43" s="71"/>
      <c r="F43" s="71"/>
      <c r="G43" s="71"/>
      <c r="H43" s="71"/>
      <c r="I43" s="71"/>
      <c r="J43" s="71"/>
    </row>
    <row r="44" spans="4:10" ht="16.5">
      <c r="D44" s="71"/>
      <c r="E44" s="71"/>
      <c r="F44" s="71"/>
      <c r="G44" s="71"/>
      <c r="H44" s="71"/>
      <c r="I44" s="71"/>
      <c r="J44" s="71"/>
    </row>
    <row r="45" spans="4:10" ht="16.5">
      <c r="D45" s="71"/>
      <c r="E45" s="71"/>
      <c r="F45" s="71"/>
      <c r="G45" s="71"/>
      <c r="H45" s="71"/>
      <c r="I45" s="71"/>
      <c r="J45" s="71"/>
    </row>
    <row r="46" spans="4:10" ht="16.5">
      <c r="D46" s="71"/>
      <c r="E46" s="71"/>
      <c r="F46" s="71"/>
      <c r="G46" s="71"/>
      <c r="H46" s="71"/>
      <c r="I46" s="71"/>
      <c r="J46" s="71"/>
    </row>
    <row r="47" spans="4:10" ht="16.5">
      <c r="D47" s="71"/>
      <c r="E47" s="71"/>
      <c r="F47" s="71"/>
      <c r="G47" s="71"/>
      <c r="H47" s="71"/>
      <c r="I47" s="71"/>
      <c r="J47" s="71"/>
    </row>
    <row r="48" spans="4:10" ht="16.5">
      <c r="D48" s="71"/>
      <c r="E48" s="71"/>
      <c r="F48" s="71"/>
      <c r="G48" s="71"/>
      <c r="H48" s="71"/>
      <c r="I48" s="71"/>
      <c r="J48" s="71"/>
    </row>
    <row r="49" spans="4:10" ht="16.5">
      <c r="D49" s="71"/>
      <c r="E49" s="71"/>
      <c r="F49" s="71"/>
      <c r="G49" s="71"/>
      <c r="H49" s="71"/>
      <c r="I49" s="71"/>
      <c r="J49" s="71"/>
    </row>
    <row r="50" spans="4:10" ht="16.5">
      <c r="D50" s="71"/>
      <c r="E50" s="71"/>
      <c r="F50" s="71"/>
      <c r="G50" s="71"/>
      <c r="H50" s="71"/>
      <c r="I50" s="71"/>
      <c r="J50" s="71"/>
    </row>
    <row r="51" spans="4:10" ht="16.5">
      <c r="D51" s="71"/>
      <c r="E51" s="71"/>
      <c r="F51" s="71"/>
      <c r="G51" s="71"/>
      <c r="H51" s="71"/>
      <c r="I51" s="71"/>
      <c r="J51" s="71"/>
    </row>
    <row r="52" spans="4:10" ht="16.5">
      <c r="D52" s="71"/>
      <c r="E52" s="71"/>
      <c r="F52" s="71"/>
      <c r="G52" s="71"/>
      <c r="H52" s="71"/>
      <c r="I52" s="71"/>
      <c r="J52" s="71"/>
    </row>
    <row r="53" spans="4:10" ht="16.5">
      <c r="D53" s="71"/>
      <c r="E53" s="71"/>
      <c r="F53" s="71"/>
      <c r="G53" s="71"/>
      <c r="H53" s="71"/>
      <c r="I53" s="71"/>
      <c r="J53" s="71"/>
    </row>
    <row r="54" spans="4:10" ht="16.5">
      <c r="D54" s="71"/>
      <c r="E54" s="71"/>
      <c r="F54" s="71"/>
      <c r="G54" s="71"/>
      <c r="H54" s="71"/>
      <c r="I54" s="71"/>
      <c r="J54" s="71"/>
    </row>
    <row r="55" spans="4:10" ht="16.5">
      <c r="D55" s="71"/>
      <c r="E55" s="71"/>
      <c r="F55" s="71"/>
      <c r="G55" s="71"/>
      <c r="H55" s="71"/>
      <c r="I55" s="71"/>
      <c r="J55" s="71"/>
    </row>
    <row r="56" spans="4:10" ht="16.5">
      <c r="D56" s="71"/>
      <c r="E56" s="71"/>
      <c r="F56" s="71"/>
      <c r="G56" s="71"/>
      <c r="H56" s="71"/>
      <c r="I56" s="71"/>
      <c r="J56" s="71"/>
    </row>
    <row r="57" spans="4:10" ht="16.5">
      <c r="D57" s="71"/>
      <c r="E57" s="71"/>
      <c r="F57" s="71"/>
      <c r="G57" s="71"/>
      <c r="H57" s="71"/>
      <c r="I57" s="71"/>
      <c r="J57" s="71"/>
    </row>
    <row r="58" spans="4:10" ht="16.5">
      <c r="D58" s="71"/>
      <c r="E58" s="71"/>
      <c r="F58" s="71"/>
      <c r="G58" s="71"/>
      <c r="H58" s="71"/>
      <c r="I58" s="71"/>
      <c r="J58" s="71"/>
    </row>
    <row r="59" spans="4:10" ht="16.5">
      <c r="D59" s="71"/>
      <c r="E59" s="71"/>
      <c r="F59" s="71"/>
      <c r="G59" s="71"/>
      <c r="H59" s="71"/>
      <c r="I59" s="71"/>
      <c r="J59" s="71"/>
    </row>
    <row r="60" spans="4:10" ht="16.5">
      <c r="D60" s="71"/>
      <c r="E60" s="71"/>
      <c r="F60" s="71"/>
      <c r="G60" s="71"/>
      <c r="H60" s="71"/>
      <c r="I60" s="71"/>
      <c r="J60" s="71"/>
    </row>
    <row r="61" spans="4:10" ht="16.5">
      <c r="D61" s="71"/>
      <c r="E61" s="71"/>
      <c r="F61" s="71"/>
      <c r="G61" s="71"/>
      <c r="H61" s="71"/>
      <c r="I61" s="71"/>
      <c r="J61" s="71"/>
    </row>
    <row r="62" spans="4:10" ht="16.5">
      <c r="D62" s="71"/>
      <c r="E62" s="71"/>
      <c r="F62" s="71"/>
      <c r="G62" s="71"/>
      <c r="H62" s="71"/>
      <c r="I62" s="71"/>
      <c r="J62" s="71"/>
    </row>
    <row r="63" spans="4:10" ht="16.5">
      <c r="D63" s="71"/>
      <c r="E63" s="71"/>
      <c r="F63" s="71"/>
      <c r="G63" s="71"/>
      <c r="H63" s="71"/>
      <c r="I63" s="71"/>
      <c r="J63" s="71"/>
    </row>
    <row r="64" spans="4:10" ht="16.5">
      <c r="D64" s="71"/>
      <c r="E64" s="71"/>
      <c r="F64" s="71"/>
      <c r="G64" s="71"/>
      <c r="H64" s="71"/>
      <c r="I64" s="71"/>
      <c r="J64" s="71"/>
    </row>
    <row r="65" spans="4:10" ht="16.5">
      <c r="D65" s="71"/>
      <c r="E65" s="71"/>
      <c r="F65" s="71"/>
      <c r="G65" s="71"/>
      <c r="H65" s="71"/>
      <c r="I65" s="71"/>
      <c r="J65" s="71"/>
    </row>
    <row r="66" spans="4:10" ht="16.5">
      <c r="D66" s="71"/>
      <c r="E66" s="71"/>
      <c r="F66" s="71"/>
      <c r="G66" s="71"/>
      <c r="H66" s="71"/>
      <c r="I66" s="71"/>
      <c r="J66" s="71"/>
    </row>
    <row r="67" spans="4:10" ht="16.5">
      <c r="D67" s="71"/>
      <c r="E67" s="71"/>
      <c r="F67" s="71"/>
      <c r="G67" s="71"/>
      <c r="H67" s="71"/>
      <c r="I67" s="71"/>
      <c r="J67" s="71"/>
    </row>
    <row r="68" spans="4:10" ht="16.5">
      <c r="D68" s="71"/>
      <c r="E68" s="71"/>
      <c r="F68" s="71"/>
      <c r="G68" s="71"/>
      <c r="H68" s="71"/>
      <c r="I68" s="71"/>
      <c r="J68" s="71"/>
    </row>
    <row r="69" spans="4:10" ht="16.5">
      <c r="D69" s="71"/>
      <c r="E69" s="71"/>
      <c r="F69" s="71"/>
      <c r="G69" s="71"/>
      <c r="H69" s="71"/>
      <c r="I69" s="71"/>
      <c r="J69" s="71"/>
    </row>
    <row r="70" spans="4:10" ht="16.5">
      <c r="D70" s="71"/>
      <c r="E70" s="71"/>
      <c r="F70" s="71"/>
      <c r="G70" s="71"/>
      <c r="H70" s="71"/>
      <c r="I70" s="71"/>
      <c r="J70" s="71"/>
    </row>
    <row r="71" spans="4:10" ht="16.5">
      <c r="D71" s="71"/>
      <c r="E71" s="71"/>
      <c r="F71" s="71"/>
      <c r="G71" s="71"/>
      <c r="H71" s="71"/>
      <c r="I71" s="71"/>
      <c r="J71" s="71"/>
    </row>
    <row r="72" spans="4:10" ht="16.5">
      <c r="D72" s="71"/>
      <c r="E72" s="71"/>
      <c r="F72" s="71"/>
      <c r="G72" s="71"/>
      <c r="H72" s="71"/>
      <c r="I72" s="71"/>
      <c r="J72" s="71"/>
    </row>
    <row r="73" spans="4:10" ht="16.5">
      <c r="D73" s="71"/>
      <c r="E73" s="71"/>
      <c r="F73" s="71"/>
      <c r="G73" s="71"/>
      <c r="H73" s="71"/>
      <c r="I73" s="71"/>
      <c r="J73" s="71"/>
    </row>
    <row r="74" spans="4:10" ht="16.5">
      <c r="D74" s="71"/>
      <c r="E74" s="71"/>
      <c r="F74" s="71"/>
      <c r="G74" s="71"/>
      <c r="H74" s="71"/>
      <c r="I74" s="71"/>
      <c r="J74" s="71"/>
    </row>
    <row r="75" spans="4:10" ht="16.5">
      <c r="D75" s="71"/>
      <c r="E75" s="71"/>
      <c r="F75" s="71"/>
      <c r="G75" s="71"/>
      <c r="H75" s="71"/>
      <c r="I75" s="71"/>
      <c r="J75" s="71"/>
    </row>
    <row r="76" spans="4:10" ht="16.5">
      <c r="D76" s="71"/>
      <c r="E76" s="71"/>
      <c r="F76" s="71"/>
      <c r="G76" s="71"/>
      <c r="H76" s="71"/>
      <c r="I76" s="71"/>
      <c r="J76" s="71"/>
    </row>
    <row r="77" spans="4:10" ht="16.5">
      <c r="D77" s="71"/>
      <c r="E77" s="71"/>
      <c r="F77" s="71"/>
      <c r="G77" s="71"/>
      <c r="H77" s="71"/>
      <c r="I77" s="71"/>
      <c r="J77" s="71"/>
    </row>
    <row r="78" spans="4:10" ht="16.5">
      <c r="D78" s="71"/>
      <c r="E78" s="71"/>
      <c r="F78" s="71"/>
      <c r="G78" s="71"/>
      <c r="H78" s="71"/>
      <c r="I78" s="71"/>
      <c r="J78" s="71"/>
    </row>
    <row r="79" spans="4:10" ht="16.5">
      <c r="D79" s="71"/>
      <c r="E79" s="71"/>
      <c r="F79" s="71"/>
      <c r="G79" s="71"/>
      <c r="H79" s="71"/>
      <c r="I79" s="71"/>
      <c r="J79" s="71"/>
    </row>
    <row r="80" spans="4:10" ht="16.5">
      <c r="D80" s="71"/>
      <c r="E80" s="71"/>
      <c r="F80" s="71"/>
      <c r="G80" s="71"/>
      <c r="H80" s="71"/>
      <c r="I80" s="71"/>
      <c r="J80" s="71"/>
    </row>
    <row r="81" spans="4:10" ht="16.5">
      <c r="D81" s="71"/>
      <c r="E81" s="71"/>
      <c r="F81" s="71"/>
      <c r="G81" s="71"/>
      <c r="H81" s="71"/>
      <c r="I81" s="71"/>
      <c r="J81" s="71"/>
    </row>
    <row r="82" spans="4:10" ht="16.5">
      <c r="D82" s="71"/>
      <c r="E82" s="71"/>
      <c r="F82" s="71"/>
      <c r="G82" s="71"/>
      <c r="H82" s="71"/>
      <c r="I82" s="71"/>
      <c r="J82" s="71"/>
    </row>
    <row r="83" spans="4:10" ht="16.5">
      <c r="D83" s="71"/>
      <c r="E83" s="71"/>
      <c r="F83" s="71"/>
      <c r="G83" s="71"/>
      <c r="H83" s="71"/>
      <c r="I83" s="71"/>
      <c r="J83" s="71"/>
    </row>
    <row r="84" spans="4:10" ht="16.5">
      <c r="D84" s="71"/>
      <c r="E84" s="71"/>
      <c r="F84" s="71"/>
      <c r="G84" s="71"/>
      <c r="H84" s="71"/>
      <c r="I84" s="71"/>
      <c r="J84" s="71"/>
    </row>
    <row r="85" spans="4:10" ht="16.5">
      <c r="D85" s="71"/>
      <c r="E85" s="71"/>
      <c r="F85" s="71"/>
      <c r="G85" s="71"/>
      <c r="H85" s="71"/>
      <c r="I85" s="71"/>
      <c r="J85" s="71"/>
    </row>
    <row r="86" spans="4:10" ht="16.5">
      <c r="D86" s="71"/>
      <c r="E86" s="71"/>
      <c r="F86" s="71"/>
      <c r="G86" s="71"/>
      <c r="H86" s="71"/>
      <c r="I86" s="71"/>
      <c r="J86" s="71"/>
    </row>
    <row r="87" spans="4:10" ht="16.5">
      <c r="D87" s="71"/>
      <c r="E87" s="71"/>
      <c r="F87" s="71"/>
      <c r="G87" s="71"/>
      <c r="H87" s="71"/>
      <c r="I87" s="71"/>
      <c r="J87" s="71"/>
    </row>
    <row r="88" spans="4:10" ht="16.5">
      <c r="D88" s="71"/>
      <c r="E88" s="71"/>
      <c r="F88" s="71"/>
      <c r="G88" s="71"/>
      <c r="H88" s="71"/>
      <c r="I88" s="71"/>
      <c r="J88" s="71"/>
    </row>
    <row r="89" spans="4:10" ht="16.5">
      <c r="D89" s="71"/>
      <c r="E89" s="71"/>
      <c r="F89" s="71"/>
      <c r="G89" s="71"/>
      <c r="H89" s="71"/>
      <c r="I89" s="71"/>
      <c r="J89" s="71"/>
    </row>
    <row r="90" spans="4:10" ht="16.5">
      <c r="D90" s="71"/>
      <c r="E90" s="71"/>
      <c r="F90" s="71"/>
      <c r="G90" s="71"/>
      <c r="H90" s="71"/>
      <c r="I90" s="71"/>
      <c r="J90" s="71"/>
    </row>
    <row r="91" spans="4:10" ht="16.5">
      <c r="D91" s="71"/>
      <c r="E91" s="71"/>
      <c r="F91" s="71"/>
      <c r="G91" s="71"/>
      <c r="H91" s="71"/>
      <c r="I91" s="71"/>
      <c r="J91" s="71"/>
    </row>
    <row r="92" spans="4:10" ht="16.5">
      <c r="D92" s="71"/>
      <c r="E92" s="71"/>
      <c r="F92" s="71"/>
      <c r="G92" s="71"/>
      <c r="H92" s="71"/>
      <c r="I92" s="71"/>
      <c r="J92" s="71"/>
    </row>
    <row r="93" spans="4:10" ht="16.5">
      <c r="D93" s="71"/>
      <c r="E93" s="71"/>
      <c r="F93" s="71"/>
      <c r="G93" s="71"/>
      <c r="H93" s="71"/>
      <c r="I93" s="71"/>
      <c r="J93" s="71"/>
    </row>
    <row r="94" spans="4:10" ht="16.5">
      <c r="D94" s="71"/>
      <c r="E94" s="71"/>
      <c r="F94" s="71"/>
      <c r="G94" s="71"/>
      <c r="H94" s="71"/>
      <c r="I94" s="71"/>
      <c r="J94" s="71"/>
    </row>
    <row r="95" spans="4:10" ht="16.5">
      <c r="D95" s="71"/>
      <c r="E95" s="71"/>
      <c r="F95" s="71"/>
      <c r="G95" s="71"/>
      <c r="H95" s="71"/>
      <c r="I95" s="71"/>
      <c r="J95" s="71"/>
    </row>
    <row r="96" spans="4:10" ht="16.5">
      <c r="D96" s="71"/>
      <c r="E96" s="71"/>
      <c r="F96" s="71"/>
      <c r="G96" s="71"/>
      <c r="H96" s="71"/>
      <c r="I96" s="71"/>
      <c r="J96" s="71"/>
    </row>
    <row r="97" spans="4:10" ht="16.5">
      <c r="D97" s="71"/>
      <c r="E97" s="71"/>
      <c r="F97" s="71"/>
      <c r="G97" s="71"/>
      <c r="H97" s="71"/>
      <c r="I97" s="71"/>
      <c r="J97" s="71"/>
    </row>
    <row r="98" spans="4:10" ht="16.5">
      <c r="D98" s="71"/>
      <c r="E98" s="71"/>
      <c r="F98" s="71"/>
      <c r="G98" s="71"/>
      <c r="H98" s="71"/>
      <c r="I98" s="71"/>
      <c r="J98" s="71"/>
    </row>
    <row r="99" spans="4:10" ht="16.5">
      <c r="D99" s="71"/>
      <c r="E99" s="71"/>
      <c r="F99" s="71"/>
      <c r="G99" s="71"/>
      <c r="H99" s="71"/>
      <c r="I99" s="71"/>
      <c r="J99" s="71"/>
    </row>
    <row r="100" spans="4:10" ht="16.5">
      <c r="D100" s="71"/>
      <c r="E100" s="71"/>
      <c r="F100" s="71"/>
      <c r="G100" s="71"/>
      <c r="H100" s="71"/>
      <c r="I100" s="71"/>
      <c r="J100" s="71"/>
    </row>
    <row r="101" spans="4:10" ht="16.5">
      <c r="D101" s="71"/>
      <c r="E101" s="71"/>
      <c r="F101" s="71"/>
      <c r="G101" s="71"/>
      <c r="H101" s="71"/>
      <c r="I101" s="71"/>
      <c r="J101" s="71"/>
    </row>
    <row r="102" spans="4:10" ht="16.5">
      <c r="D102" s="71"/>
      <c r="E102" s="71"/>
      <c r="F102" s="71"/>
      <c r="G102" s="71"/>
      <c r="H102" s="71"/>
      <c r="I102" s="71"/>
      <c r="J102" s="71"/>
    </row>
    <row r="103" spans="4:10" ht="16.5">
      <c r="D103" s="71"/>
      <c r="E103" s="71"/>
      <c r="F103" s="71"/>
      <c r="G103" s="71"/>
      <c r="H103" s="71"/>
      <c r="I103" s="71"/>
      <c r="J103" s="71"/>
    </row>
    <row r="104" spans="4:10" ht="16.5">
      <c r="D104" s="71"/>
      <c r="E104" s="71"/>
      <c r="F104" s="71"/>
      <c r="G104" s="71"/>
      <c r="H104" s="71"/>
      <c r="I104" s="71"/>
      <c r="J104" s="71"/>
    </row>
    <row r="105" spans="4:10" ht="16.5">
      <c r="D105" s="71"/>
      <c r="E105" s="71"/>
      <c r="F105" s="71"/>
      <c r="G105" s="71"/>
      <c r="H105" s="71"/>
      <c r="I105" s="71"/>
      <c r="J105" s="71"/>
    </row>
    <row r="106" spans="4:10" ht="16.5">
      <c r="D106" s="71"/>
      <c r="E106" s="71"/>
      <c r="F106" s="71"/>
      <c r="G106" s="71"/>
      <c r="H106" s="71"/>
      <c r="I106" s="71"/>
      <c r="J106" s="71"/>
    </row>
    <row r="107" spans="4:10" ht="16.5">
      <c r="D107" s="71"/>
      <c r="E107" s="71"/>
      <c r="F107" s="71"/>
      <c r="G107" s="71"/>
      <c r="H107" s="71"/>
      <c r="I107" s="71"/>
      <c r="J107" s="71"/>
    </row>
    <row r="108" spans="4:10" ht="16.5">
      <c r="D108" s="71"/>
      <c r="E108" s="71"/>
      <c r="F108" s="71"/>
      <c r="G108" s="71"/>
      <c r="H108" s="71"/>
      <c r="I108" s="71"/>
      <c r="J108" s="71"/>
    </row>
    <row r="109" spans="4:10" ht="16.5">
      <c r="D109" s="71"/>
      <c r="E109" s="71"/>
      <c r="F109" s="71"/>
      <c r="G109" s="71"/>
      <c r="H109" s="71"/>
      <c r="I109" s="71"/>
      <c r="J109" s="71"/>
    </row>
    <row r="110" spans="4:10" ht="16.5">
      <c r="D110" s="71"/>
      <c r="E110" s="71"/>
      <c r="F110" s="71"/>
      <c r="G110" s="71"/>
      <c r="H110" s="71"/>
      <c r="I110" s="71"/>
      <c r="J110" s="71"/>
    </row>
    <row r="111" spans="4:10" ht="16.5">
      <c r="D111" s="71"/>
      <c r="E111" s="71"/>
      <c r="F111" s="71"/>
      <c r="G111" s="71"/>
      <c r="H111" s="71"/>
      <c r="I111" s="71"/>
      <c r="J111" s="71"/>
    </row>
  </sheetData>
  <mergeCells count="3">
    <mergeCell ref="D7:F7"/>
    <mergeCell ref="H7:J7"/>
    <mergeCell ref="A39:J39"/>
  </mergeCells>
  <printOptions horizontalCentered="1"/>
  <pageMargins left="0.75" right="0.5" top="0.75" bottom="0.75" header="0.5" footer="0.5"/>
  <pageSetup fitToHeight="1" fitToWidth="1" horizontalDpi="300" verticalDpi="3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401"/>
  <sheetViews>
    <sheetView tabSelected="1" workbookViewId="0" topLeftCell="A29">
      <selection activeCell="C35" sqref="C35"/>
    </sheetView>
  </sheetViews>
  <sheetFormatPr defaultColWidth="9.00390625" defaultRowHeight="15.75"/>
  <cols>
    <col min="1" max="1" width="36.875" style="6" customWidth="1"/>
    <col min="2" max="2" width="9.00390625" style="12" customWidth="1"/>
    <col min="3" max="3" width="18.125" style="6" customWidth="1"/>
    <col min="4" max="4" width="6.75390625" style="6" customWidth="1"/>
    <col min="5" max="5" width="18.00390625" style="6" customWidth="1"/>
    <col min="6" max="6" width="9.00390625" style="6" customWidth="1"/>
    <col min="7" max="7" width="10.00390625" style="6" bestFit="1" customWidth="1"/>
    <col min="8" max="16384" width="9.00390625" style="6" customWidth="1"/>
  </cols>
  <sheetData>
    <row r="1" ht="18.75">
      <c r="A1" s="7" t="s">
        <v>13</v>
      </c>
    </row>
    <row r="2" ht="15.75">
      <c r="A2" s="8" t="s">
        <v>14</v>
      </c>
    </row>
    <row r="4" ht="15.75">
      <c r="A4" s="12" t="s">
        <v>90</v>
      </c>
    </row>
    <row r="5" ht="15.75">
      <c r="A5" s="12"/>
    </row>
    <row r="6" ht="16.5">
      <c r="A6" s="22"/>
    </row>
    <row r="7" spans="1:5" ht="49.5" customHeight="1">
      <c r="A7" s="23"/>
      <c r="C7" s="57" t="s">
        <v>71</v>
      </c>
      <c r="D7" s="15"/>
      <c r="E7" s="58" t="s">
        <v>72</v>
      </c>
    </row>
    <row r="8" spans="1:5" ht="16.5">
      <c r="A8" s="23"/>
      <c r="C8" s="50">
        <f>+'Income Statement'!H9</f>
        <v>38260</v>
      </c>
      <c r="D8" s="49"/>
      <c r="E8" s="46">
        <v>37986</v>
      </c>
    </row>
    <row r="9" spans="1:5" ht="16.5">
      <c r="A9" s="23"/>
      <c r="C9" s="50" t="s">
        <v>33</v>
      </c>
      <c r="D9" s="49"/>
      <c r="E9" s="46" t="s">
        <v>34</v>
      </c>
    </row>
    <row r="10" spans="1:5" ht="16.5">
      <c r="A10" s="23"/>
      <c r="B10" s="24" t="s">
        <v>60</v>
      </c>
      <c r="C10" s="59" t="s">
        <v>1</v>
      </c>
      <c r="D10" s="20"/>
      <c r="E10" s="60" t="s">
        <v>1</v>
      </c>
    </row>
    <row r="11" spans="1:5" ht="15.75">
      <c r="A11" s="12" t="s">
        <v>15</v>
      </c>
      <c r="C11" s="20"/>
      <c r="D11" s="20"/>
      <c r="E11" s="20"/>
    </row>
    <row r="12" spans="1:5" ht="16.5">
      <c r="A12" s="13" t="s">
        <v>16</v>
      </c>
      <c r="C12" s="98">
        <v>9622335</v>
      </c>
      <c r="D12" s="20"/>
      <c r="E12" s="20">
        <v>8811918</v>
      </c>
    </row>
    <row r="13" spans="1:5" ht="16.5">
      <c r="A13" s="13" t="s">
        <v>17</v>
      </c>
      <c r="C13" s="98">
        <v>9706215</v>
      </c>
      <c r="D13" s="20"/>
      <c r="E13" s="20">
        <v>8809876</v>
      </c>
    </row>
    <row r="14" spans="1:5" ht="16.5">
      <c r="A14" s="13" t="s">
        <v>18</v>
      </c>
      <c r="C14" s="98">
        <v>216274</v>
      </c>
      <c r="D14" s="20"/>
      <c r="E14" s="20">
        <v>216274</v>
      </c>
    </row>
    <row r="15" spans="1:5" ht="16.5">
      <c r="A15" s="13" t="s">
        <v>27</v>
      </c>
      <c r="C15" s="98">
        <v>111647</v>
      </c>
      <c r="D15" s="20"/>
      <c r="E15" s="20">
        <v>111647</v>
      </c>
    </row>
    <row r="16" spans="1:5" ht="16.5">
      <c r="A16" s="13"/>
      <c r="C16" s="99"/>
      <c r="D16" s="20"/>
      <c r="E16" s="20"/>
    </row>
    <row r="17" spans="1:5" ht="16.5">
      <c r="A17" s="13"/>
      <c r="C17" s="100">
        <f>SUM(C12:C15)</f>
        <v>19656471</v>
      </c>
      <c r="D17" s="20"/>
      <c r="E17" s="61">
        <f>SUM(E12:E16)</f>
        <v>17949715</v>
      </c>
    </row>
    <row r="18" spans="1:5" ht="16.5">
      <c r="A18" s="12" t="s">
        <v>2</v>
      </c>
      <c r="C18" s="99"/>
      <c r="D18" s="20"/>
      <c r="E18" s="20"/>
    </row>
    <row r="19" spans="1:5" ht="16.5">
      <c r="A19" s="25" t="s">
        <v>40</v>
      </c>
      <c r="C19" s="101">
        <v>16306928</v>
      </c>
      <c r="D19" s="20"/>
      <c r="E19" s="62">
        <v>9913103</v>
      </c>
    </row>
    <row r="20" spans="1:5" ht="16.5">
      <c r="A20" s="82" t="s">
        <v>85</v>
      </c>
      <c r="C20" s="102">
        <v>15243546</v>
      </c>
      <c r="D20" s="20"/>
      <c r="E20" s="63">
        <v>20431098</v>
      </c>
    </row>
    <row r="21" spans="1:5" ht="16.5">
      <c r="A21" s="13"/>
      <c r="C21" s="103">
        <f>SUM(C19:C20)</f>
        <v>31550474</v>
      </c>
      <c r="D21" s="20"/>
      <c r="E21" s="64">
        <f>SUM(E19:E20)</f>
        <v>30344201</v>
      </c>
    </row>
    <row r="22" spans="1:5" ht="16.5">
      <c r="A22" s="12" t="s">
        <v>3</v>
      </c>
      <c r="C22" s="102"/>
      <c r="D22" s="20"/>
      <c r="E22" s="63"/>
    </row>
    <row r="23" spans="1:5" ht="16.5">
      <c r="A23" s="25" t="s">
        <v>41</v>
      </c>
      <c r="C23" s="102">
        <v>3994221</v>
      </c>
      <c r="D23" s="20"/>
      <c r="E23" s="63">
        <v>4873013</v>
      </c>
    </row>
    <row r="24" spans="1:5" ht="16.5">
      <c r="A24" s="25" t="s">
        <v>19</v>
      </c>
      <c r="B24" s="24">
        <v>22</v>
      </c>
      <c r="C24" s="102">
        <v>177832</v>
      </c>
      <c r="D24" s="20"/>
      <c r="E24" s="63">
        <v>110887</v>
      </c>
    </row>
    <row r="25" spans="1:5" ht="16.5">
      <c r="A25" s="25" t="s">
        <v>20</v>
      </c>
      <c r="C25" s="102">
        <v>229015</v>
      </c>
      <c r="D25" s="20"/>
      <c r="E25" s="63">
        <v>33329</v>
      </c>
    </row>
    <row r="26" spans="1:5" ht="16.5">
      <c r="A26" s="13"/>
      <c r="C26" s="103">
        <f>SUM(C23:C25)</f>
        <v>4401068</v>
      </c>
      <c r="D26" s="20"/>
      <c r="E26" s="64">
        <f>SUM(E23:E25)</f>
        <v>5017229</v>
      </c>
    </row>
    <row r="27" spans="1:5" ht="16.5">
      <c r="A27" s="13"/>
      <c r="C27" s="99"/>
      <c r="D27" s="20"/>
      <c r="E27" s="20"/>
    </row>
    <row r="28" spans="1:5" ht="16.5">
      <c r="A28" s="12" t="s">
        <v>61</v>
      </c>
      <c r="C28" s="99">
        <f>+C21-C26</f>
        <v>27149406</v>
      </c>
      <c r="D28" s="20"/>
      <c r="E28" s="20">
        <f>+E21-E26</f>
        <v>25326972</v>
      </c>
    </row>
    <row r="29" spans="1:5" ht="16.5">
      <c r="A29" s="12"/>
      <c r="C29" s="99"/>
      <c r="D29" s="20"/>
      <c r="E29" s="20"/>
    </row>
    <row r="30" spans="1:5" ht="17.25" thickBot="1">
      <c r="A30" s="13"/>
      <c r="C30" s="104">
        <f>+C17+C28</f>
        <v>46805877</v>
      </c>
      <c r="D30" s="20"/>
      <c r="E30" s="65">
        <f>+E28+E17</f>
        <v>43276687</v>
      </c>
    </row>
    <row r="31" spans="1:5" ht="17.25" thickTop="1">
      <c r="A31" s="12" t="s">
        <v>21</v>
      </c>
      <c r="C31" s="99"/>
      <c r="D31" s="20"/>
      <c r="E31" s="20"/>
    </row>
    <row r="32" spans="1:5" ht="16.5">
      <c r="A32" s="12"/>
      <c r="C32" s="99"/>
      <c r="D32" s="20"/>
      <c r="E32" s="20"/>
    </row>
    <row r="33" spans="1:5" ht="16.5">
      <c r="A33" s="13" t="s">
        <v>22</v>
      </c>
      <c r="B33" s="24">
        <v>6</v>
      </c>
      <c r="C33" s="99">
        <v>28036870</v>
      </c>
      <c r="D33" s="20"/>
      <c r="E33" s="20">
        <v>27620000</v>
      </c>
    </row>
    <row r="34" spans="1:5" ht="16.5">
      <c r="A34" s="13" t="s">
        <v>42</v>
      </c>
      <c r="C34" s="99">
        <v>17771856</v>
      </c>
      <c r="D34" s="20"/>
      <c r="E34" s="20">
        <v>15062387</v>
      </c>
    </row>
    <row r="35" spans="1:5" ht="16.5">
      <c r="A35" s="13"/>
      <c r="C35" s="99"/>
      <c r="D35" s="20"/>
      <c r="E35" s="20"/>
    </row>
    <row r="36" spans="1:5" ht="16.5">
      <c r="A36" s="13"/>
      <c r="C36" s="100">
        <f>SUM(C33:C34)</f>
        <v>45808726</v>
      </c>
      <c r="D36" s="20"/>
      <c r="E36" s="61">
        <f>SUM(E33:E35)</f>
        <v>42682387</v>
      </c>
    </row>
    <row r="37" spans="1:5" ht="16.5">
      <c r="A37" s="13"/>
      <c r="C37" s="105"/>
      <c r="D37" s="20"/>
      <c r="E37" s="66"/>
    </row>
    <row r="38" spans="2:3" ht="15.75">
      <c r="B38" s="6"/>
      <c r="C38" s="106"/>
    </row>
    <row r="39" spans="1:5" ht="16.5">
      <c r="A39" s="13" t="s">
        <v>12</v>
      </c>
      <c r="C39" s="99">
        <v>447923</v>
      </c>
      <c r="D39" s="20"/>
      <c r="E39" s="20">
        <v>337452</v>
      </c>
    </row>
    <row r="40" spans="1:5" ht="16.5">
      <c r="A40" s="13"/>
      <c r="C40" s="99"/>
      <c r="D40" s="20"/>
      <c r="E40" s="20"/>
    </row>
    <row r="41" spans="1:5" ht="16.5">
      <c r="A41" s="13"/>
      <c r="C41" s="100">
        <f>SUM(C36:C39)</f>
        <v>46256649</v>
      </c>
      <c r="D41" s="20"/>
      <c r="E41" s="61">
        <f>SUM(E36:E39)</f>
        <v>43019839</v>
      </c>
    </row>
    <row r="42" spans="1:5" ht="16.5">
      <c r="A42" s="12" t="s">
        <v>23</v>
      </c>
      <c r="C42" s="99"/>
      <c r="D42" s="20"/>
      <c r="E42" s="20"/>
    </row>
    <row r="43" spans="1:6" ht="16.5">
      <c r="A43" s="13" t="s">
        <v>19</v>
      </c>
      <c r="B43" s="24">
        <v>22</v>
      </c>
      <c r="C43" s="101">
        <v>526218</v>
      </c>
      <c r="D43" s="20"/>
      <c r="E43" s="74">
        <v>233838</v>
      </c>
      <c r="F43" s="72"/>
    </row>
    <row r="44" spans="1:5" ht="16.5">
      <c r="A44" s="13" t="s">
        <v>43</v>
      </c>
      <c r="C44" s="102">
        <v>23010</v>
      </c>
      <c r="D44" s="20"/>
      <c r="E44" s="63">
        <v>23010</v>
      </c>
    </row>
    <row r="45" spans="1:5" ht="16.5">
      <c r="A45" s="13"/>
      <c r="C45" s="107"/>
      <c r="D45" s="20"/>
      <c r="E45" s="75"/>
    </row>
    <row r="46" spans="3:5" ht="16.5">
      <c r="C46" s="100">
        <f>SUM(C43:C44)</f>
        <v>549228</v>
      </c>
      <c r="D46" s="20"/>
      <c r="E46" s="61">
        <f>SUM(E43:E45)</f>
        <v>256848</v>
      </c>
    </row>
    <row r="47" spans="3:5" ht="16.5">
      <c r="C47" s="99"/>
      <c r="D47" s="20"/>
      <c r="E47" s="66"/>
    </row>
    <row r="48" spans="1:5" ht="17.25" thickBot="1">
      <c r="A48" s="13"/>
      <c r="C48" s="104">
        <f>+C41+C46</f>
        <v>46805877</v>
      </c>
      <c r="D48" s="20"/>
      <c r="E48" s="65">
        <f>+E41+E46</f>
        <v>43276687</v>
      </c>
    </row>
    <row r="49" spans="1:5" ht="17.25" thickTop="1">
      <c r="A49" s="13"/>
      <c r="C49" s="99"/>
      <c r="D49" s="20"/>
      <c r="E49" s="66"/>
    </row>
    <row r="50" spans="1:5" ht="16.5">
      <c r="A50" s="27" t="s">
        <v>54</v>
      </c>
      <c r="C50" s="108">
        <f>(+C36+C15-C13)/277061856</f>
        <v>0.13070784453273857</v>
      </c>
      <c r="D50" s="20"/>
      <c r="E50" s="56">
        <f>(+E36+E15-E13)/E33/10</f>
        <v>0.12304184648805214</v>
      </c>
    </row>
    <row r="51" spans="1:5" ht="15.75">
      <c r="A51" s="27"/>
      <c r="C51" s="20"/>
      <c r="D51" s="20"/>
      <c r="E51" s="20"/>
    </row>
    <row r="52" spans="1:5" ht="16.5">
      <c r="A52" s="13"/>
      <c r="C52" s="20"/>
      <c r="D52" s="20"/>
      <c r="E52" s="20"/>
    </row>
    <row r="53" spans="1:5" ht="15.75">
      <c r="A53" s="21" t="s">
        <v>57</v>
      </c>
      <c r="C53" s="20"/>
      <c r="D53" s="20"/>
      <c r="E53" s="20"/>
    </row>
    <row r="54" spans="1:5" ht="15.75">
      <c r="A54" s="21" t="s">
        <v>79</v>
      </c>
      <c r="C54" s="20"/>
      <c r="D54" s="20"/>
      <c r="E54" s="20"/>
    </row>
    <row r="55" spans="1:5" ht="15.75">
      <c r="A55" s="12" t="s">
        <v>75</v>
      </c>
      <c r="C55" s="20"/>
      <c r="D55" s="20"/>
      <c r="E55" s="20"/>
    </row>
    <row r="56" spans="3:5" ht="15.75">
      <c r="C56" s="20"/>
      <c r="D56" s="20"/>
      <c r="E56" s="20"/>
    </row>
    <row r="57" spans="3:5" ht="15.75">
      <c r="C57" s="20"/>
      <c r="D57" s="20"/>
      <c r="E57" s="20"/>
    </row>
    <row r="58" spans="3:5" ht="15.75">
      <c r="C58" s="20"/>
      <c r="D58" s="20"/>
      <c r="E58" s="20"/>
    </row>
    <row r="59" spans="3:5" ht="15.75">
      <c r="C59" s="20"/>
      <c r="D59" s="20"/>
      <c r="E59" s="20"/>
    </row>
    <row r="60" spans="3:5" ht="15.75">
      <c r="C60" s="20"/>
      <c r="D60" s="20"/>
      <c r="E60" s="20"/>
    </row>
    <row r="61" spans="3:5" ht="15.75">
      <c r="C61" s="20"/>
      <c r="D61" s="20"/>
      <c r="E61" s="20"/>
    </row>
    <row r="62" spans="3:5" ht="15.75">
      <c r="C62" s="20"/>
      <c r="D62" s="20"/>
      <c r="E62" s="20"/>
    </row>
    <row r="63" spans="3:5" ht="15.75">
      <c r="C63" s="20"/>
      <c r="D63" s="20"/>
      <c r="E63" s="20"/>
    </row>
    <row r="64" spans="3:5" ht="15.75">
      <c r="C64" s="20"/>
      <c r="D64" s="20"/>
      <c r="E64" s="20"/>
    </row>
    <row r="65" spans="3:5" ht="15.75">
      <c r="C65" s="20"/>
      <c r="D65" s="20"/>
      <c r="E65" s="20"/>
    </row>
    <row r="66" spans="3:5" ht="15.75">
      <c r="C66" s="20"/>
      <c r="D66" s="20"/>
      <c r="E66" s="20"/>
    </row>
    <row r="67" spans="3:5" ht="15.75">
      <c r="C67" s="20"/>
      <c r="D67" s="20"/>
      <c r="E67" s="20"/>
    </row>
    <row r="68" spans="3:5" ht="15.75">
      <c r="C68" s="20"/>
      <c r="D68" s="20"/>
      <c r="E68" s="20"/>
    </row>
    <row r="69" spans="3:5" ht="15.75">
      <c r="C69" s="20"/>
      <c r="D69" s="20"/>
      <c r="E69" s="20"/>
    </row>
    <row r="70" spans="3:5" ht="15.75">
      <c r="C70" s="20"/>
      <c r="D70" s="20"/>
      <c r="E70" s="20"/>
    </row>
    <row r="71" spans="3:5" ht="15.75">
      <c r="C71" s="20"/>
      <c r="D71" s="20"/>
      <c r="E71" s="20"/>
    </row>
    <row r="72" spans="3:5" ht="15.75">
      <c r="C72" s="20"/>
      <c r="D72" s="20"/>
      <c r="E72" s="20"/>
    </row>
    <row r="73" spans="3:5" ht="15.75">
      <c r="C73" s="20"/>
      <c r="D73" s="20"/>
      <c r="E73" s="20"/>
    </row>
    <row r="74" spans="3:5" ht="15.75">
      <c r="C74" s="20"/>
      <c r="D74" s="20"/>
      <c r="E74" s="20"/>
    </row>
    <row r="75" spans="3:5" ht="15.75">
      <c r="C75" s="20"/>
      <c r="D75" s="20"/>
      <c r="E75" s="20"/>
    </row>
    <row r="76" spans="3:5" ht="15.75">
      <c r="C76" s="20"/>
      <c r="D76" s="20"/>
      <c r="E76" s="20"/>
    </row>
    <row r="77" spans="3:5" ht="15.75">
      <c r="C77" s="20"/>
      <c r="D77" s="20"/>
      <c r="E77" s="20"/>
    </row>
    <row r="78" spans="3:5" ht="15.75">
      <c r="C78" s="20"/>
      <c r="D78" s="20"/>
      <c r="E78" s="20"/>
    </row>
    <row r="79" spans="3:5" ht="15.75">
      <c r="C79" s="20"/>
      <c r="D79" s="20"/>
      <c r="E79" s="20"/>
    </row>
    <row r="80" spans="3:5" ht="15.75">
      <c r="C80" s="20"/>
      <c r="D80" s="20"/>
      <c r="E80" s="20"/>
    </row>
    <row r="81" spans="3:5" ht="15.75">
      <c r="C81" s="20"/>
      <c r="D81" s="20"/>
      <c r="E81" s="20"/>
    </row>
    <row r="82" spans="3:5" ht="15.75">
      <c r="C82" s="20"/>
      <c r="D82" s="20"/>
      <c r="E82" s="20"/>
    </row>
    <row r="83" spans="3:5" ht="15.75">
      <c r="C83" s="20"/>
      <c r="D83" s="20"/>
      <c r="E83" s="20"/>
    </row>
    <row r="84" spans="3:5" ht="15.75">
      <c r="C84" s="20"/>
      <c r="D84" s="20"/>
      <c r="E84" s="20"/>
    </row>
    <row r="85" spans="3:5" ht="15.75">
      <c r="C85" s="20"/>
      <c r="D85" s="20"/>
      <c r="E85" s="20"/>
    </row>
    <row r="86" spans="3:5" ht="15.75">
      <c r="C86" s="20"/>
      <c r="D86" s="20"/>
      <c r="E86" s="20"/>
    </row>
    <row r="87" spans="3:5" ht="15.75">
      <c r="C87" s="20"/>
      <c r="D87" s="20"/>
      <c r="E87" s="20"/>
    </row>
    <row r="88" spans="3:5" ht="15.75">
      <c r="C88" s="20"/>
      <c r="D88" s="20"/>
      <c r="E88" s="20"/>
    </row>
    <row r="89" spans="3:5" ht="15.75">
      <c r="C89" s="20"/>
      <c r="D89" s="20"/>
      <c r="E89" s="20"/>
    </row>
    <row r="90" spans="3:5" ht="15.75">
      <c r="C90" s="20"/>
      <c r="D90" s="20"/>
      <c r="E90" s="20"/>
    </row>
    <row r="91" spans="3:5" ht="15.75">
      <c r="C91" s="20"/>
      <c r="D91" s="20"/>
      <c r="E91" s="20"/>
    </row>
    <row r="92" spans="3:5" ht="15.75">
      <c r="C92" s="20"/>
      <c r="D92" s="20"/>
      <c r="E92" s="20"/>
    </row>
    <row r="93" spans="3:5" ht="15.75">
      <c r="C93" s="20"/>
      <c r="D93" s="20"/>
      <c r="E93" s="20"/>
    </row>
    <row r="94" spans="3:5" ht="15.75">
      <c r="C94" s="20"/>
      <c r="D94" s="20"/>
      <c r="E94" s="20"/>
    </row>
    <row r="95" spans="3:5" ht="15.75">
      <c r="C95" s="20"/>
      <c r="D95" s="20"/>
      <c r="E95" s="20"/>
    </row>
    <row r="96" spans="3:5" ht="15.75">
      <c r="C96" s="20"/>
      <c r="D96" s="20"/>
      <c r="E96" s="20"/>
    </row>
    <row r="97" spans="3:5" ht="15.75">
      <c r="C97" s="20"/>
      <c r="D97" s="20"/>
      <c r="E97" s="20"/>
    </row>
    <row r="98" spans="3:5" ht="15.75">
      <c r="C98" s="20"/>
      <c r="D98" s="20"/>
      <c r="E98" s="20"/>
    </row>
    <row r="99" spans="3:5" ht="15.75">
      <c r="C99" s="20"/>
      <c r="D99" s="20"/>
      <c r="E99" s="20"/>
    </row>
    <row r="100" spans="3:5" ht="15.75">
      <c r="C100" s="20"/>
      <c r="D100" s="20"/>
      <c r="E100" s="20"/>
    </row>
    <row r="101" spans="3:5" ht="15.75">
      <c r="C101" s="20"/>
      <c r="D101" s="20"/>
      <c r="E101" s="20"/>
    </row>
    <row r="102" spans="3:5" ht="15.75">
      <c r="C102" s="20"/>
      <c r="D102" s="20"/>
      <c r="E102" s="20"/>
    </row>
    <row r="103" spans="3:5" ht="15.75">
      <c r="C103" s="20"/>
      <c r="D103" s="20"/>
      <c r="E103" s="20"/>
    </row>
    <row r="104" spans="3:5" ht="15.75">
      <c r="C104" s="20"/>
      <c r="D104" s="20"/>
      <c r="E104" s="20"/>
    </row>
    <row r="105" spans="3:5" ht="15.75">
      <c r="C105" s="20"/>
      <c r="D105" s="20"/>
      <c r="E105" s="20"/>
    </row>
    <row r="106" spans="3:5" ht="15.75">
      <c r="C106" s="20"/>
      <c r="D106" s="20"/>
      <c r="E106" s="20"/>
    </row>
    <row r="107" spans="3:5" ht="15.75">
      <c r="C107" s="20"/>
      <c r="D107" s="20"/>
      <c r="E107" s="20"/>
    </row>
    <row r="108" spans="3:5" ht="15.75">
      <c r="C108" s="20"/>
      <c r="D108" s="20"/>
      <c r="E108" s="20"/>
    </row>
    <row r="109" spans="3:5" ht="15.75">
      <c r="C109" s="20"/>
      <c r="D109" s="20"/>
      <c r="E109" s="20"/>
    </row>
    <row r="110" spans="3:5" ht="15.75">
      <c r="C110" s="20"/>
      <c r="D110" s="20"/>
      <c r="E110" s="20"/>
    </row>
    <row r="111" spans="3:5" ht="15.75">
      <c r="C111" s="20"/>
      <c r="D111" s="20"/>
      <c r="E111" s="20"/>
    </row>
    <row r="112" spans="3:5" ht="15.75">
      <c r="C112" s="20"/>
      <c r="D112" s="20"/>
      <c r="E112" s="20"/>
    </row>
    <row r="113" spans="3:5" ht="15.75">
      <c r="C113" s="20"/>
      <c r="D113" s="20"/>
      <c r="E113" s="20"/>
    </row>
    <row r="114" spans="3:5" ht="15.75">
      <c r="C114" s="20"/>
      <c r="D114" s="20"/>
      <c r="E114" s="20"/>
    </row>
    <row r="115" spans="3:5" ht="15.75">
      <c r="C115" s="20"/>
      <c r="D115" s="20"/>
      <c r="E115" s="20"/>
    </row>
    <row r="116" spans="3:5" ht="15.75">
      <c r="C116" s="20"/>
      <c r="D116" s="20"/>
      <c r="E116" s="20"/>
    </row>
    <row r="117" spans="3:5" ht="15.75">
      <c r="C117" s="20"/>
      <c r="D117" s="20"/>
      <c r="E117" s="20"/>
    </row>
    <row r="118" spans="3:5" ht="15.75">
      <c r="C118" s="20"/>
      <c r="D118" s="20"/>
      <c r="E118" s="20"/>
    </row>
    <row r="119" spans="3:5" ht="15.75">
      <c r="C119" s="20"/>
      <c r="D119" s="20"/>
      <c r="E119" s="20"/>
    </row>
    <row r="120" spans="3:5" ht="15.75">
      <c r="C120" s="20"/>
      <c r="D120" s="20"/>
      <c r="E120" s="20"/>
    </row>
    <row r="121" spans="3:5" ht="15.75">
      <c r="C121" s="20"/>
      <c r="D121" s="20"/>
      <c r="E121" s="20"/>
    </row>
    <row r="122" spans="3:5" ht="15.75">
      <c r="C122" s="20"/>
      <c r="D122" s="20"/>
      <c r="E122" s="20"/>
    </row>
    <row r="123" spans="3:5" ht="15.75">
      <c r="C123" s="20"/>
      <c r="D123" s="20"/>
      <c r="E123" s="20"/>
    </row>
    <row r="124" spans="3:5" ht="15.75">
      <c r="C124" s="20"/>
      <c r="D124" s="20"/>
      <c r="E124" s="20"/>
    </row>
    <row r="125" spans="3:5" ht="15.75">
      <c r="C125" s="20"/>
      <c r="D125" s="20"/>
      <c r="E125" s="20"/>
    </row>
    <row r="126" spans="3:5" ht="15.75">
      <c r="C126" s="20"/>
      <c r="D126" s="20"/>
      <c r="E126" s="20"/>
    </row>
    <row r="127" spans="3:5" ht="15.75">
      <c r="C127" s="20"/>
      <c r="D127" s="20"/>
      <c r="E127" s="20"/>
    </row>
    <row r="128" spans="3:5" ht="15.75">
      <c r="C128" s="20"/>
      <c r="D128" s="20"/>
      <c r="E128" s="20"/>
    </row>
    <row r="129" spans="3:5" ht="15.75">
      <c r="C129" s="20"/>
      <c r="D129" s="20"/>
      <c r="E129" s="20"/>
    </row>
    <row r="130" spans="3:5" ht="15.75">
      <c r="C130" s="20"/>
      <c r="D130" s="20"/>
      <c r="E130" s="20"/>
    </row>
    <row r="131" spans="3:5" ht="15.75">
      <c r="C131" s="20"/>
      <c r="D131" s="20"/>
      <c r="E131" s="20"/>
    </row>
    <row r="132" spans="3:5" ht="15.75">
      <c r="C132" s="20"/>
      <c r="D132" s="20"/>
      <c r="E132" s="20"/>
    </row>
    <row r="133" spans="3:5" ht="15.75">
      <c r="C133" s="20"/>
      <c r="D133" s="20"/>
      <c r="E133" s="20"/>
    </row>
    <row r="134" spans="3:5" ht="15.75">
      <c r="C134" s="20"/>
      <c r="D134" s="20"/>
      <c r="E134" s="20"/>
    </row>
    <row r="135" spans="3:5" ht="15.75">
      <c r="C135" s="20"/>
      <c r="D135" s="20"/>
      <c r="E135" s="20"/>
    </row>
    <row r="136" spans="3:5" ht="15.75">
      <c r="C136" s="20"/>
      <c r="D136" s="20"/>
      <c r="E136" s="20"/>
    </row>
    <row r="137" spans="3:5" ht="15.75">
      <c r="C137" s="20"/>
      <c r="D137" s="20"/>
      <c r="E137" s="20"/>
    </row>
    <row r="138" spans="3:5" ht="15.75">
      <c r="C138" s="20"/>
      <c r="D138" s="20"/>
      <c r="E138" s="20"/>
    </row>
    <row r="139" spans="3:5" ht="15.75">
      <c r="C139" s="20"/>
      <c r="D139" s="20"/>
      <c r="E139" s="20"/>
    </row>
    <row r="140" spans="3:5" ht="15.75">
      <c r="C140" s="20"/>
      <c r="D140" s="20"/>
      <c r="E140" s="20"/>
    </row>
    <row r="141" spans="3:5" ht="15.75">
      <c r="C141" s="20"/>
      <c r="D141" s="20"/>
      <c r="E141" s="20"/>
    </row>
    <row r="142" spans="3:5" ht="15.75">
      <c r="C142" s="20"/>
      <c r="D142" s="20"/>
      <c r="E142" s="20"/>
    </row>
    <row r="143" spans="3:5" ht="15.75">
      <c r="C143" s="20"/>
      <c r="D143" s="20"/>
      <c r="E143" s="20"/>
    </row>
    <row r="144" spans="3:5" ht="15.75">
      <c r="C144" s="20"/>
      <c r="D144" s="20"/>
      <c r="E144" s="20"/>
    </row>
    <row r="145" spans="3:5" ht="15.75">
      <c r="C145" s="20"/>
      <c r="D145" s="20"/>
      <c r="E145" s="20"/>
    </row>
    <row r="146" spans="3:5" ht="15.75">
      <c r="C146" s="20"/>
      <c r="D146" s="20"/>
      <c r="E146" s="20"/>
    </row>
    <row r="147" spans="3:5" ht="15.75">
      <c r="C147" s="20"/>
      <c r="D147" s="20"/>
      <c r="E147" s="20"/>
    </row>
    <row r="148" spans="3:5" ht="15.75">
      <c r="C148" s="20"/>
      <c r="D148" s="20"/>
      <c r="E148" s="20"/>
    </row>
    <row r="149" spans="3:5" ht="15.75">
      <c r="C149" s="20"/>
      <c r="D149" s="20"/>
      <c r="E149" s="20"/>
    </row>
    <row r="150" spans="3:5" ht="15.75">
      <c r="C150" s="20"/>
      <c r="D150" s="20"/>
      <c r="E150" s="20"/>
    </row>
    <row r="151" spans="3:5" ht="15.75">
      <c r="C151" s="20"/>
      <c r="D151" s="20"/>
      <c r="E151" s="20"/>
    </row>
    <row r="152" spans="3:5" ht="15.75">
      <c r="C152" s="20"/>
      <c r="D152" s="20"/>
      <c r="E152" s="20"/>
    </row>
    <row r="153" spans="3:5" ht="15.75">
      <c r="C153" s="20"/>
      <c r="D153" s="20"/>
      <c r="E153" s="20"/>
    </row>
    <row r="154" spans="3:5" ht="15.75">
      <c r="C154" s="20"/>
      <c r="D154" s="20"/>
      <c r="E154" s="20"/>
    </row>
    <row r="155" spans="3:5" ht="15.75">
      <c r="C155" s="20"/>
      <c r="D155" s="20"/>
      <c r="E155" s="20"/>
    </row>
    <row r="156" spans="3:5" ht="15.75">
      <c r="C156" s="20"/>
      <c r="D156" s="20"/>
      <c r="E156" s="20"/>
    </row>
    <row r="157" spans="3:5" ht="15.75">
      <c r="C157" s="20"/>
      <c r="D157" s="20"/>
      <c r="E157" s="20"/>
    </row>
    <row r="158" spans="3:5" ht="15.75">
      <c r="C158" s="20"/>
      <c r="D158" s="20"/>
      <c r="E158" s="20"/>
    </row>
    <row r="159" spans="3:5" ht="15.75">
      <c r="C159" s="20"/>
      <c r="D159" s="20"/>
      <c r="E159" s="20"/>
    </row>
    <row r="160" spans="3:5" ht="15.75">
      <c r="C160" s="20"/>
      <c r="D160" s="20"/>
      <c r="E160" s="20"/>
    </row>
    <row r="161" spans="3:5" ht="15.75">
      <c r="C161" s="20"/>
      <c r="D161" s="20"/>
      <c r="E161" s="20"/>
    </row>
    <row r="162" spans="3:5" ht="15.75">
      <c r="C162" s="20"/>
      <c r="D162" s="20"/>
      <c r="E162" s="20"/>
    </row>
    <row r="163" spans="3:5" ht="15.75">
      <c r="C163" s="20"/>
      <c r="D163" s="20"/>
      <c r="E163" s="20"/>
    </row>
    <row r="164" spans="3:5" ht="15.75">
      <c r="C164" s="20"/>
      <c r="D164" s="20"/>
      <c r="E164" s="20"/>
    </row>
    <row r="165" spans="3:5" ht="15.75">
      <c r="C165" s="20"/>
      <c r="D165" s="20"/>
      <c r="E165" s="20"/>
    </row>
    <row r="166" spans="3:5" ht="15.75">
      <c r="C166" s="20"/>
      <c r="D166" s="20"/>
      <c r="E166" s="20"/>
    </row>
    <row r="167" spans="3:5" ht="15.75">
      <c r="C167" s="20"/>
      <c r="D167" s="20"/>
      <c r="E167" s="20"/>
    </row>
    <row r="168" spans="3:5" ht="15.75">
      <c r="C168" s="20"/>
      <c r="D168" s="20"/>
      <c r="E168" s="20"/>
    </row>
    <row r="169" spans="3:5" ht="15.75">
      <c r="C169" s="20"/>
      <c r="D169" s="20"/>
      <c r="E169" s="20"/>
    </row>
    <row r="170" spans="3:5" ht="15.75">
      <c r="C170" s="20"/>
      <c r="D170" s="20"/>
      <c r="E170" s="20"/>
    </row>
    <row r="171" spans="3:5" ht="15.75">
      <c r="C171" s="20"/>
      <c r="D171" s="20"/>
      <c r="E171" s="20"/>
    </row>
    <row r="172" spans="3:5" ht="15.75">
      <c r="C172" s="20"/>
      <c r="D172" s="20"/>
      <c r="E172" s="20"/>
    </row>
    <row r="173" spans="3:5" ht="15.75">
      <c r="C173" s="20"/>
      <c r="D173" s="20"/>
      <c r="E173" s="20"/>
    </row>
    <row r="174" spans="3:5" ht="15.75">
      <c r="C174" s="20"/>
      <c r="D174" s="20"/>
      <c r="E174" s="20"/>
    </row>
    <row r="175" spans="3:5" ht="15.75">
      <c r="C175" s="20"/>
      <c r="D175" s="20"/>
      <c r="E175" s="20"/>
    </row>
    <row r="176" spans="3:5" ht="15.75">
      <c r="C176" s="20"/>
      <c r="D176" s="20"/>
      <c r="E176" s="20"/>
    </row>
    <row r="177" spans="3:5" ht="15.75">
      <c r="C177" s="20"/>
      <c r="D177" s="20"/>
      <c r="E177" s="20"/>
    </row>
    <row r="178" spans="3:5" ht="15.75">
      <c r="C178" s="20"/>
      <c r="D178" s="20"/>
      <c r="E178" s="20"/>
    </row>
    <row r="179" spans="3:5" ht="15.75">
      <c r="C179" s="20"/>
      <c r="D179" s="20"/>
      <c r="E179" s="20"/>
    </row>
    <row r="180" spans="3:5" ht="15.75">
      <c r="C180" s="20"/>
      <c r="D180" s="20"/>
      <c r="E180" s="20"/>
    </row>
    <row r="181" spans="3:5" ht="15.75">
      <c r="C181" s="20"/>
      <c r="D181" s="20"/>
      <c r="E181" s="20"/>
    </row>
    <row r="182" spans="3:5" ht="15.75">
      <c r="C182" s="20"/>
      <c r="D182" s="20"/>
      <c r="E182" s="20"/>
    </row>
    <row r="183" spans="3:5" ht="15.75">
      <c r="C183" s="20"/>
      <c r="D183" s="20"/>
      <c r="E183" s="20"/>
    </row>
    <row r="184" spans="3:5" ht="15.75">
      <c r="C184" s="20"/>
      <c r="D184" s="20"/>
      <c r="E184" s="20"/>
    </row>
    <row r="185" spans="3:5" ht="15.75">
      <c r="C185" s="20"/>
      <c r="D185" s="20"/>
      <c r="E185" s="20"/>
    </row>
    <row r="186" spans="3:5" ht="15.75">
      <c r="C186" s="20"/>
      <c r="D186" s="20"/>
      <c r="E186" s="20"/>
    </row>
    <row r="187" spans="3:5" ht="15.75">
      <c r="C187" s="20"/>
      <c r="D187" s="20"/>
      <c r="E187" s="20"/>
    </row>
    <row r="188" spans="3:5" ht="15.75">
      <c r="C188" s="20"/>
      <c r="D188" s="20"/>
      <c r="E188" s="20"/>
    </row>
    <row r="189" spans="3:5" ht="15.75">
      <c r="C189" s="20"/>
      <c r="D189" s="20"/>
      <c r="E189" s="20"/>
    </row>
    <row r="190" spans="3:5" ht="15.75">
      <c r="C190" s="20"/>
      <c r="D190" s="20"/>
      <c r="E190" s="20"/>
    </row>
    <row r="191" spans="3:5" ht="15.75">
      <c r="C191" s="20"/>
      <c r="D191" s="20"/>
      <c r="E191" s="20"/>
    </row>
    <row r="192" spans="3:5" ht="15.75">
      <c r="C192" s="20"/>
      <c r="D192" s="20"/>
      <c r="E192" s="20"/>
    </row>
    <row r="193" spans="3:5" ht="15.75">
      <c r="C193" s="20"/>
      <c r="D193" s="20"/>
      <c r="E193" s="20"/>
    </row>
    <row r="194" spans="3:5" ht="15.75">
      <c r="C194" s="20"/>
      <c r="D194" s="20"/>
      <c r="E194" s="20"/>
    </row>
    <row r="195" spans="3:5" ht="15.75">
      <c r="C195" s="20"/>
      <c r="D195" s="20"/>
      <c r="E195" s="20"/>
    </row>
    <row r="196" spans="3:5" ht="15.75">
      <c r="C196" s="20"/>
      <c r="D196" s="20"/>
      <c r="E196" s="20"/>
    </row>
    <row r="197" spans="3:5" ht="15.75">
      <c r="C197" s="20"/>
      <c r="D197" s="20"/>
      <c r="E197" s="20"/>
    </row>
    <row r="198" spans="3:5" ht="15.75">
      <c r="C198" s="20"/>
      <c r="D198" s="20"/>
      <c r="E198" s="20"/>
    </row>
    <row r="199" spans="3:5" ht="15.75">
      <c r="C199" s="20"/>
      <c r="D199" s="20"/>
      <c r="E199" s="20"/>
    </row>
    <row r="200" spans="3:5" ht="15.75">
      <c r="C200" s="20"/>
      <c r="D200" s="20"/>
      <c r="E200" s="20"/>
    </row>
    <row r="201" spans="3:5" ht="15.75">
      <c r="C201" s="20"/>
      <c r="D201" s="20"/>
      <c r="E201" s="20"/>
    </row>
    <row r="202" spans="3:5" ht="15.75">
      <c r="C202" s="20"/>
      <c r="D202" s="20"/>
      <c r="E202" s="20"/>
    </row>
    <row r="203" spans="3:5" ht="15.75">
      <c r="C203" s="20"/>
      <c r="D203" s="20"/>
      <c r="E203" s="20"/>
    </row>
    <row r="204" spans="3:5" ht="15.75">
      <c r="C204" s="20"/>
      <c r="D204" s="20"/>
      <c r="E204" s="20"/>
    </row>
    <row r="205" spans="3:5" ht="15.75">
      <c r="C205" s="20"/>
      <c r="D205" s="20"/>
      <c r="E205" s="20"/>
    </row>
    <row r="206" spans="3:5" ht="15.75">
      <c r="C206" s="20"/>
      <c r="D206" s="20"/>
      <c r="E206" s="20"/>
    </row>
    <row r="207" spans="3:5" ht="15.75">
      <c r="C207" s="20"/>
      <c r="D207" s="20"/>
      <c r="E207" s="20"/>
    </row>
    <row r="208" spans="3:5" ht="15.75">
      <c r="C208" s="20"/>
      <c r="D208" s="20"/>
      <c r="E208" s="20"/>
    </row>
    <row r="209" spans="3:5" ht="15.75">
      <c r="C209" s="20"/>
      <c r="D209" s="20"/>
      <c r="E209" s="20"/>
    </row>
    <row r="210" spans="3:5" ht="15.75">
      <c r="C210" s="20"/>
      <c r="D210" s="20"/>
      <c r="E210" s="20"/>
    </row>
    <row r="211" spans="3:5" ht="15.75">
      <c r="C211" s="20"/>
      <c r="D211" s="20"/>
      <c r="E211" s="20"/>
    </row>
    <row r="212" spans="3:5" ht="15.75">
      <c r="C212" s="20"/>
      <c r="D212" s="20"/>
      <c r="E212" s="20"/>
    </row>
    <row r="213" spans="3:5" ht="15.75">
      <c r="C213" s="20"/>
      <c r="D213" s="20"/>
      <c r="E213" s="20"/>
    </row>
    <row r="214" spans="3:5" ht="15.75">
      <c r="C214" s="20"/>
      <c r="D214" s="20"/>
      <c r="E214" s="20"/>
    </row>
    <row r="215" spans="3:5" ht="15.75">
      <c r="C215" s="20"/>
      <c r="D215" s="20"/>
      <c r="E215" s="20"/>
    </row>
    <row r="216" spans="3:5" ht="15.75">
      <c r="C216" s="20"/>
      <c r="D216" s="20"/>
      <c r="E216" s="20"/>
    </row>
    <row r="217" spans="3:5" ht="15.75">
      <c r="C217" s="20"/>
      <c r="D217" s="20"/>
      <c r="E217" s="20"/>
    </row>
    <row r="218" spans="3:5" ht="15.75">
      <c r="C218" s="20"/>
      <c r="D218" s="20"/>
      <c r="E218" s="20"/>
    </row>
    <row r="219" spans="3:5" ht="15.75">
      <c r="C219" s="20"/>
      <c r="D219" s="20"/>
      <c r="E219" s="20"/>
    </row>
    <row r="220" spans="3:5" ht="15.75">
      <c r="C220" s="20"/>
      <c r="D220" s="20"/>
      <c r="E220" s="20"/>
    </row>
    <row r="221" spans="3:5" ht="15.75">
      <c r="C221" s="20"/>
      <c r="D221" s="20"/>
      <c r="E221" s="20"/>
    </row>
    <row r="222" spans="3:5" ht="15.75">
      <c r="C222" s="20"/>
      <c r="D222" s="20"/>
      <c r="E222" s="20"/>
    </row>
    <row r="223" spans="3:5" ht="15.75">
      <c r="C223" s="20"/>
      <c r="D223" s="20"/>
      <c r="E223" s="20"/>
    </row>
    <row r="224" spans="3:5" ht="15.75">
      <c r="C224" s="20"/>
      <c r="D224" s="20"/>
      <c r="E224" s="20"/>
    </row>
    <row r="225" spans="3:5" ht="15.75">
      <c r="C225" s="20"/>
      <c r="D225" s="20"/>
      <c r="E225" s="20"/>
    </row>
    <row r="226" spans="3:5" ht="15.75">
      <c r="C226" s="20"/>
      <c r="D226" s="20"/>
      <c r="E226" s="20"/>
    </row>
    <row r="227" spans="3:5" ht="15.75">
      <c r="C227" s="20"/>
      <c r="D227" s="20"/>
      <c r="E227" s="20"/>
    </row>
    <row r="228" spans="3:5" ht="15.75">
      <c r="C228" s="20"/>
      <c r="D228" s="20"/>
      <c r="E228" s="20"/>
    </row>
    <row r="229" spans="3:5" ht="15.75">
      <c r="C229" s="20"/>
      <c r="D229" s="20"/>
      <c r="E229" s="20"/>
    </row>
    <row r="230" spans="3:5" ht="15.75">
      <c r="C230" s="20"/>
      <c r="D230" s="20"/>
      <c r="E230" s="20"/>
    </row>
    <row r="231" spans="3:5" ht="15.75">
      <c r="C231" s="20"/>
      <c r="D231" s="20"/>
      <c r="E231" s="20"/>
    </row>
    <row r="232" spans="3:5" ht="15.75">
      <c r="C232" s="20"/>
      <c r="D232" s="20"/>
      <c r="E232" s="20"/>
    </row>
    <row r="233" spans="3:5" ht="15.75">
      <c r="C233" s="20"/>
      <c r="D233" s="20"/>
      <c r="E233" s="20"/>
    </row>
    <row r="234" spans="3:5" ht="15.75">
      <c r="C234" s="20"/>
      <c r="D234" s="20"/>
      <c r="E234" s="20"/>
    </row>
    <row r="235" spans="3:5" ht="15.75">
      <c r="C235" s="20"/>
      <c r="D235" s="20"/>
      <c r="E235" s="20"/>
    </row>
    <row r="236" spans="3:5" ht="15.75">
      <c r="C236" s="20"/>
      <c r="D236" s="20"/>
      <c r="E236" s="20"/>
    </row>
    <row r="237" spans="3:5" ht="15.75">
      <c r="C237" s="20"/>
      <c r="D237" s="20"/>
      <c r="E237" s="20"/>
    </row>
    <row r="238" spans="3:5" ht="15.75">
      <c r="C238" s="20"/>
      <c r="D238" s="20"/>
      <c r="E238" s="20"/>
    </row>
    <row r="239" spans="3:5" ht="15.75">
      <c r="C239" s="20"/>
      <c r="D239" s="20"/>
      <c r="E239" s="20"/>
    </row>
    <row r="240" spans="3:5" ht="15.75">
      <c r="C240" s="20"/>
      <c r="D240" s="20"/>
      <c r="E240" s="20"/>
    </row>
    <row r="241" spans="3:5" ht="15.75">
      <c r="C241" s="20"/>
      <c r="D241" s="20"/>
      <c r="E241" s="20"/>
    </row>
    <row r="242" spans="3:5" ht="15.75">
      <c r="C242" s="20"/>
      <c r="D242" s="20"/>
      <c r="E242" s="20"/>
    </row>
    <row r="243" spans="3:5" ht="15.75">
      <c r="C243" s="20"/>
      <c r="D243" s="20"/>
      <c r="E243" s="20"/>
    </row>
    <row r="244" spans="3:5" ht="15.75">
      <c r="C244" s="20"/>
      <c r="D244" s="20"/>
      <c r="E244" s="20"/>
    </row>
    <row r="245" spans="3:5" ht="15.75">
      <c r="C245" s="20"/>
      <c r="D245" s="20"/>
      <c r="E245" s="20"/>
    </row>
    <row r="246" spans="3:5" ht="15.75">
      <c r="C246" s="20"/>
      <c r="D246" s="20"/>
      <c r="E246" s="20"/>
    </row>
    <row r="247" spans="3:5" ht="15.75">
      <c r="C247" s="20"/>
      <c r="D247" s="20"/>
      <c r="E247" s="20"/>
    </row>
    <row r="248" spans="3:5" ht="15.75">
      <c r="C248" s="20"/>
      <c r="D248" s="20"/>
      <c r="E248" s="20"/>
    </row>
    <row r="249" spans="3:5" ht="15.75">
      <c r="C249" s="20"/>
      <c r="D249" s="20"/>
      <c r="E249" s="20"/>
    </row>
    <row r="250" spans="3:5" ht="15.75">
      <c r="C250" s="20"/>
      <c r="D250" s="20"/>
      <c r="E250" s="20"/>
    </row>
    <row r="251" spans="3:5" ht="15.75">
      <c r="C251" s="20"/>
      <c r="D251" s="20"/>
      <c r="E251" s="20"/>
    </row>
    <row r="252" spans="3:5" ht="15.75">
      <c r="C252" s="20"/>
      <c r="D252" s="20"/>
      <c r="E252" s="20"/>
    </row>
    <row r="253" spans="3:5" ht="15.75">
      <c r="C253" s="20"/>
      <c r="D253" s="20"/>
      <c r="E253" s="20"/>
    </row>
    <row r="254" spans="3:5" ht="15.75">
      <c r="C254" s="20"/>
      <c r="D254" s="20"/>
      <c r="E254" s="20"/>
    </row>
    <row r="255" spans="3:5" ht="15.75">
      <c r="C255" s="20"/>
      <c r="D255" s="20"/>
      <c r="E255" s="20"/>
    </row>
    <row r="256" spans="3:5" ht="15.75">
      <c r="C256" s="20"/>
      <c r="D256" s="20"/>
      <c r="E256" s="20"/>
    </row>
    <row r="257" spans="3:5" ht="15.75">
      <c r="C257" s="20"/>
      <c r="D257" s="20"/>
      <c r="E257" s="20"/>
    </row>
    <row r="258" spans="3:5" ht="15.75">
      <c r="C258" s="20"/>
      <c r="D258" s="20"/>
      <c r="E258" s="20"/>
    </row>
    <row r="259" spans="3:5" ht="15.75">
      <c r="C259" s="20"/>
      <c r="D259" s="20"/>
      <c r="E259" s="20"/>
    </row>
    <row r="260" spans="3:5" ht="15.75">
      <c r="C260" s="20"/>
      <c r="D260" s="20"/>
      <c r="E260" s="20"/>
    </row>
    <row r="261" spans="3:5" ht="15.75">
      <c r="C261" s="20"/>
      <c r="D261" s="20"/>
      <c r="E261" s="20"/>
    </row>
    <row r="262" spans="3:5" ht="15.75">
      <c r="C262" s="20"/>
      <c r="D262" s="20"/>
      <c r="E262" s="20"/>
    </row>
    <row r="263" spans="3:5" ht="15.75">
      <c r="C263" s="20"/>
      <c r="D263" s="20"/>
      <c r="E263" s="20"/>
    </row>
    <row r="264" spans="3:5" ht="15.75">
      <c r="C264" s="20"/>
      <c r="D264" s="20"/>
      <c r="E264" s="20"/>
    </row>
    <row r="265" spans="3:5" ht="15.75">
      <c r="C265" s="20"/>
      <c r="D265" s="20"/>
      <c r="E265" s="20"/>
    </row>
    <row r="266" spans="3:5" ht="15.75">
      <c r="C266" s="20"/>
      <c r="D266" s="20"/>
      <c r="E266" s="20"/>
    </row>
    <row r="267" spans="3:5" ht="15.75">
      <c r="C267" s="20"/>
      <c r="D267" s="20"/>
      <c r="E267" s="20"/>
    </row>
    <row r="268" spans="3:5" ht="15.75">
      <c r="C268" s="20"/>
      <c r="D268" s="20"/>
      <c r="E268" s="20"/>
    </row>
    <row r="269" spans="3:5" ht="15.75">
      <c r="C269" s="20"/>
      <c r="D269" s="20"/>
      <c r="E269" s="20"/>
    </row>
    <row r="270" spans="3:5" ht="15.75">
      <c r="C270" s="20"/>
      <c r="D270" s="20"/>
      <c r="E270" s="20"/>
    </row>
    <row r="271" spans="3:5" ht="15.75">
      <c r="C271" s="20"/>
      <c r="D271" s="20"/>
      <c r="E271" s="20"/>
    </row>
    <row r="272" spans="3:5" ht="15.75">
      <c r="C272" s="20"/>
      <c r="D272" s="20"/>
      <c r="E272" s="20"/>
    </row>
    <row r="273" spans="3:5" ht="15.75">
      <c r="C273" s="20"/>
      <c r="D273" s="20"/>
      <c r="E273" s="20"/>
    </row>
    <row r="274" spans="3:5" ht="15.75">
      <c r="C274" s="20"/>
      <c r="D274" s="20"/>
      <c r="E274" s="20"/>
    </row>
    <row r="275" spans="3:5" ht="15.75">
      <c r="C275" s="20"/>
      <c r="D275" s="20"/>
      <c r="E275" s="20"/>
    </row>
    <row r="276" spans="3:5" ht="15.75">
      <c r="C276" s="20"/>
      <c r="D276" s="20"/>
      <c r="E276" s="20"/>
    </row>
    <row r="277" spans="3:5" ht="15.75">
      <c r="C277" s="20"/>
      <c r="D277" s="20"/>
      <c r="E277" s="20"/>
    </row>
    <row r="278" spans="3:5" ht="15.75">
      <c r="C278" s="20"/>
      <c r="D278" s="20"/>
      <c r="E278" s="20"/>
    </row>
    <row r="279" spans="3:5" ht="15.75">
      <c r="C279" s="20"/>
      <c r="D279" s="20"/>
      <c r="E279" s="20"/>
    </row>
    <row r="280" spans="3:5" ht="15.75">
      <c r="C280" s="20"/>
      <c r="D280" s="20"/>
      <c r="E280" s="20"/>
    </row>
    <row r="281" spans="3:5" ht="15.75">
      <c r="C281" s="20"/>
      <c r="D281" s="20"/>
      <c r="E281" s="20"/>
    </row>
    <row r="282" spans="3:5" ht="15.75">
      <c r="C282" s="20"/>
      <c r="D282" s="20"/>
      <c r="E282" s="20"/>
    </row>
    <row r="283" spans="3:5" ht="15.75">
      <c r="C283" s="20"/>
      <c r="D283" s="20"/>
      <c r="E283" s="20"/>
    </row>
    <row r="284" spans="3:5" ht="15.75">
      <c r="C284" s="20"/>
      <c r="D284" s="20"/>
      <c r="E284" s="20"/>
    </row>
    <row r="285" spans="3:5" ht="15.75">
      <c r="C285" s="20"/>
      <c r="D285" s="20"/>
      <c r="E285" s="20"/>
    </row>
    <row r="286" spans="3:5" ht="15.75">
      <c r="C286" s="20"/>
      <c r="D286" s="20"/>
      <c r="E286" s="20"/>
    </row>
    <row r="287" spans="3:5" ht="15.75">
      <c r="C287" s="20"/>
      <c r="D287" s="20"/>
      <c r="E287" s="20"/>
    </row>
    <row r="288" spans="3:5" ht="15.75">
      <c r="C288" s="20"/>
      <c r="D288" s="20"/>
      <c r="E288" s="20"/>
    </row>
    <row r="289" spans="3:5" ht="15.75">
      <c r="C289" s="20"/>
      <c r="D289" s="20"/>
      <c r="E289" s="20"/>
    </row>
    <row r="290" spans="3:5" ht="15.75">
      <c r="C290" s="20"/>
      <c r="D290" s="20"/>
      <c r="E290" s="20"/>
    </row>
    <row r="291" spans="3:5" ht="15.75">
      <c r="C291" s="20"/>
      <c r="D291" s="20"/>
      <c r="E291" s="20"/>
    </row>
    <row r="292" spans="3:5" ht="15.75">
      <c r="C292" s="20"/>
      <c r="D292" s="20"/>
      <c r="E292" s="20"/>
    </row>
    <row r="293" spans="3:5" ht="15.75">
      <c r="C293" s="20"/>
      <c r="D293" s="20"/>
      <c r="E293" s="20"/>
    </row>
    <row r="294" spans="3:5" ht="15.75">
      <c r="C294" s="20"/>
      <c r="D294" s="20"/>
      <c r="E294" s="20"/>
    </row>
    <row r="295" spans="3:5" ht="15.75">
      <c r="C295" s="20"/>
      <c r="D295" s="20"/>
      <c r="E295" s="20"/>
    </row>
    <row r="296" spans="3:5" ht="15.75">
      <c r="C296" s="20"/>
      <c r="D296" s="20"/>
      <c r="E296" s="20"/>
    </row>
    <row r="297" spans="3:5" ht="15.75">
      <c r="C297" s="20"/>
      <c r="D297" s="20"/>
      <c r="E297" s="20"/>
    </row>
    <row r="298" spans="3:5" ht="15.75">
      <c r="C298" s="20"/>
      <c r="D298" s="20"/>
      <c r="E298" s="20"/>
    </row>
    <row r="299" spans="3:5" ht="15.75">
      <c r="C299" s="20"/>
      <c r="D299" s="20"/>
      <c r="E299" s="20"/>
    </row>
    <row r="300" spans="3:5" ht="15.75">
      <c r="C300" s="20"/>
      <c r="D300" s="20"/>
      <c r="E300" s="20"/>
    </row>
    <row r="301" spans="3:5" ht="15.75">
      <c r="C301" s="20"/>
      <c r="D301" s="20"/>
      <c r="E301" s="20"/>
    </row>
    <row r="302" spans="3:5" ht="15.75">
      <c r="C302" s="20"/>
      <c r="D302" s="20"/>
      <c r="E302" s="20"/>
    </row>
    <row r="303" spans="3:5" ht="15.75">
      <c r="C303" s="20"/>
      <c r="D303" s="20"/>
      <c r="E303" s="20"/>
    </row>
    <row r="304" spans="3:5" ht="15.75">
      <c r="C304" s="20"/>
      <c r="D304" s="20"/>
      <c r="E304" s="20"/>
    </row>
    <row r="305" spans="3:5" ht="15.75">
      <c r="C305" s="20"/>
      <c r="D305" s="20"/>
      <c r="E305" s="20"/>
    </row>
    <row r="306" spans="3:5" ht="15.75">
      <c r="C306" s="20"/>
      <c r="D306" s="20"/>
      <c r="E306" s="20"/>
    </row>
    <row r="307" spans="3:5" ht="15.75">
      <c r="C307" s="20"/>
      <c r="D307" s="20"/>
      <c r="E307" s="20"/>
    </row>
    <row r="308" spans="3:5" ht="15.75">
      <c r="C308" s="20"/>
      <c r="D308" s="20"/>
      <c r="E308" s="20"/>
    </row>
    <row r="309" spans="3:5" ht="15.75">
      <c r="C309" s="20"/>
      <c r="D309" s="20"/>
      <c r="E309" s="20"/>
    </row>
    <row r="310" spans="3:5" ht="15.75">
      <c r="C310" s="20"/>
      <c r="D310" s="20"/>
      <c r="E310" s="20"/>
    </row>
    <row r="311" spans="3:5" ht="15.75">
      <c r="C311" s="20"/>
      <c r="D311" s="20"/>
      <c r="E311" s="20"/>
    </row>
    <row r="312" spans="3:5" ht="15.75">
      <c r="C312" s="20"/>
      <c r="D312" s="20"/>
      <c r="E312" s="20"/>
    </row>
    <row r="313" spans="3:5" ht="15.75">
      <c r="C313" s="20"/>
      <c r="D313" s="20"/>
      <c r="E313" s="20"/>
    </row>
    <row r="314" spans="3:5" ht="15.75">
      <c r="C314" s="20"/>
      <c r="D314" s="20"/>
      <c r="E314" s="20"/>
    </row>
    <row r="315" spans="3:5" ht="15.75">
      <c r="C315" s="20"/>
      <c r="D315" s="20"/>
      <c r="E315" s="20"/>
    </row>
    <row r="316" spans="3:5" ht="15.75">
      <c r="C316" s="20"/>
      <c r="D316" s="20"/>
      <c r="E316" s="20"/>
    </row>
    <row r="317" spans="3:5" ht="15.75">
      <c r="C317" s="20"/>
      <c r="D317" s="20"/>
      <c r="E317" s="20"/>
    </row>
    <row r="318" spans="3:5" ht="15.75">
      <c r="C318" s="20"/>
      <c r="D318" s="20"/>
      <c r="E318" s="20"/>
    </row>
    <row r="319" spans="3:5" ht="15.75">
      <c r="C319" s="20"/>
      <c r="D319" s="20"/>
      <c r="E319" s="20"/>
    </row>
    <row r="320" spans="3:5" ht="15.75">
      <c r="C320" s="20"/>
      <c r="D320" s="20"/>
      <c r="E320" s="20"/>
    </row>
    <row r="321" spans="3:5" ht="15.75">
      <c r="C321" s="20"/>
      <c r="D321" s="20"/>
      <c r="E321" s="20"/>
    </row>
    <row r="322" spans="3:5" ht="15.75">
      <c r="C322" s="20"/>
      <c r="D322" s="20"/>
      <c r="E322" s="20"/>
    </row>
    <row r="323" spans="3:5" ht="15.75">
      <c r="C323" s="20"/>
      <c r="D323" s="20"/>
      <c r="E323" s="20"/>
    </row>
    <row r="324" spans="3:5" ht="15.75">
      <c r="C324" s="20"/>
      <c r="D324" s="20"/>
      <c r="E324" s="20"/>
    </row>
    <row r="325" spans="3:5" ht="15.75">
      <c r="C325" s="20"/>
      <c r="D325" s="20"/>
      <c r="E325" s="20"/>
    </row>
    <row r="326" spans="3:5" ht="15.75">
      <c r="C326" s="20"/>
      <c r="D326" s="20"/>
      <c r="E326" s="20"/>
    </row>
    <row r="327" spans="3:5" ht="15.75">
      <c r="C327" s="20"/>
      <c r="D327" s="20"/>
      <c r="E327" s="20"/>
    </row>
    <row r="328" spans="3:5" ht="15.75">
      <c r="C328" s="20"/>
      <c r="D328" s="20"/>
      <c r="E328" s="20"/>
    </row>
    <row r="329" spans="3:5" ht="15.75">
      <c r="C329" s="20"/>
      <c r="D329" s="20"/>
      <c r="E329" s="20"/>
    </row>
    <row r="330" spans="3:5" ht="15.75">
      <c r="C330" s="20"/>
      <c r="D330" s="20"/>
      <c r="E330" s="20"/>
    </row>
    <row r="331" spans="3:5" ht="15.75">
      <c r="C331" s="20"/>
      <c r="D331" s="20"/>
      <c r="E331" s="20"/>
    </row>
    <row r="332" spans="3:5" ht="15.75">
      <c r="C332" s="20"/>
      <c r="D332" s="20"/>
      <c r="E332" s="20"/>
    </row>
    <row r="333" spans="3:5" ht="15.75">
      <c r="C333" s="20"/>
      <c r="D333" s="20"/>
      <c r="E333" s="20"/>
    </row>
    <row r="334" spans="3:5" ht="15.75">
      <c r="C334" s="20"/>
      <c r="D334" s="20"/>
      <c r="E334" s="20"/>
    </row>
    <row r="335" spans="3:5" ht="15.75">
      <c r="C335" s="20"/>
      <c r="D335" s="20"/>
      <c r="E335" s="20"/>
    </row>
    <row r="336" spans="3:5" ht="15.75">
      <c r="C336" s="20"/>
      <c r="D336" s="20"/>
      <c r="E336" s="20"/>
    </row>
    <row r="337" spans="3:5" ht="15.75">
      <c r="C337" s="20"/>
      <c r="D337" s="20"/>
      <c r="E337" s="20"/>
    </row>
    <row r="338" spans="3:5" ht="15.75">
      <c r="C338" s="20"/>
      <c r="D338" s="20"/>
      <c r="E338" s="20"/>
    </row>
    <row r="339" spans="3:5" ht="15.75">
      <c r="C339" s="20"/>
      <c r="D339" s="20"/>
      <c r="E339" s="20"/>
    </row>
    <row r="340" spans="3:5" ht="15.75">
      <c r="C340" s="20"/>
      <c r="D340" s="20"/>
      <c r="E340" s="20"/>
    </row>
    <row r="341" spans="3:5" ht="15.75">
      <c r="C341" s="20"/>
      <c r="D341" s="20"/>
      <c r="E341" s="20"/>
    </row>
    <row r="342" spans="3:5" ht="15.75">
      <c r="C342" s="20"/>
      <c r="D342" s="20"/>
      <c r="E342" s="20"/>
    </row>
    <row r="343" spans="3:5" ht="15.75">
      <c r="C343" s="20"/>
      <c r="D343" s="20"/>
      <c r="E343" s="20"/>
    </row>
    <row r="344" spans="3:5" ht="15.75">
      <c r="C344" s="20"/>
      <c r="D344" s="20"/>
      <c r="E344" s="20"/>
    </row>
    <row r="345" spans="3:5" ht="15.75">
      <c r="C345" s="20"/>
      <c r="D345" s="20"/>
      <c r="E345" s="20"/>
    </row>
    <row r="346" spans="3:5" ht="15.75">
      <c r="C346" s="20"/>
      <c r="D346" s="20"/>
      <c r="E346" s="20"/>
    </row>
    <row r="347" spans="3:5" ht="15.75">
      <c r="C347" s="20"/>
      <c r="D347" s="20"/>
      <c r="E347" s="20"/>
    </row>
    <row r="348" spans="3:5" ht="15.75">
      <c r="C348" s="20"/>
      <c r="D348" s="20"/>
      <c r="E348" s="20"/>
    </row>
    <row r="349" spans="3:5" ht="15.75">
      <c r="C349" s="20"/>
      <c r="D349" s="20"/>
      <c r="E349" s="20"/>
    </row>
    <row r="350" spans="3:5" ht="15.75">
      <c r="C350" s="20"/>
      <c r="D350" s="20"/>
      <c r="E350" s="20"/>
    </row>
    <row r="351" spans="3:5" ht="15.75">
      <c r="C351" s="20"/>
      <c r="D351" s="20"/>
      <c r="E351" s="20"/>
    </row>
    <row r="352" spans="3:5" ht="15.75">
      <c r="C352" s="20"/>
      <c r="D352" s="20"/>
      <c r="E352" s="20"/>
    </row>
    <row r="353" spans="3:5" ht="15.75">
      <c r="C353" s="20"/>
      <c r="D353" s="20"/>
      <c r="E353" s="20"/>
    </row>
    <row r="354" spans="3:5" ht="15.75">
      <c r="C354" s="20"/>
      <c r="D354" s="20"/>
      <c r="E354" s="20"/>
    </row>
    <row r="355" spans="3:5" ht="15.75">
      <c r="C355" s="20"/>
      <c r="D355" s="20"/>
      <c r="E355" s="20"/>
    </row>
    <row r="356" spans="3:5" ht="15.75">
      <c r="C356" s="20"/>
      <c r="D356" s="20"/>
      <c r="E356" s="20"/>
    </row>
    <row r="357" spans="3:5" ht="15.75">
      <c r="C357" s="20"/>
      <c r="D357" s="20"/>
      <c r="E357" s="20"/>
    </row>
    <row r="358" spans="3:5" ht="15.75">
      <c r="C358" s="20"/>
      <c r="D358" s="20"/>
      <c r="E358" s="20"/>
    </row>
    <row r="359" spans="3:5" ht="15.75">
      <c r="C359" s="20"/>
      <c r="D359" s="20"/>
      <c r="E359" s="20"/>
    </row>
    <row r="360" spans="3:5" ht="15.75">
      <c r="C360" s="20"/>
      <c r="D360" s="20"/>
      <c r="E360" s="20"/>
    </row>
    <row r="361" spans="3:5" ht="15.75">
      <c r="C361" s="20"/>
      <c r="D361" s="20"/>
      <c r="E361" s="20"/>
    </row>
    <row r="362" spans="3:5" ht="15.75">
      <c r="C362" s="20"/>
      <c r="D362" s="20"/>
      <c r="E362" s="20"/>
    </row>
    <row r="363" spans="3:5" ht="15.75">
      <c r="C363" s="20"/>
      <c r="D363" s="20"/>
      <c r="E363" s="20"/>
    </row>
    <row r="364" spans="3:5" ht="15.75">
      <c r="C364" s="20"/>
      <c r="D364" s="20"/>
      <c r="E364" s="20"/>
    </row>
    <row r="365" spans="3:5" ht="15.75">
      <c r="C365" s="20"/>
      <c r="D365" s="20"/>
      <c r="E365" s="20"/>
    </row>
    <row r="366" spans="3:5" ht="15.75">
      <c r="C366" s="20"/>
      <c r="D366" s="20"/>
      <c r="E366" s="20"/>
    </row>
    <row r="367" spans="3:5" ht="15.75">
      <c r="C367" s="20"/>
      <c r="D367" s="20"/>
      <c r="E367" s="20"/>
    </row>
    <row r="368" spans="3:5" ht="15.75">
      <c r="C368" s="20"/>
      <c r="D368" s="20"/>
      <c r="E368" s="20"/>
    </row>
    <row r="369" spans="3:5" ht="15.75">
      <c r="C369" s="20"/>
      <c r="D369" s="20"/>
      <c r="E369" s="20"/>
    </row>
    <row r="370" spans="3:5" ht="15.75">
      <c r="C370" s="20"/>
      <c r="D370" s="20"/>
      <c r="E370" s="20"/>
    </row>
    <row r="371" spans="3:5" ht="15.75">
      <c r="C371" s="20"/>
      <c r="D371" s="20"/>
      <c r="E371" s="20"/>
    </row>
    <row r="372" spans="3:5" ht="15.75">
      <c r="C372" s="20"/>
      <c r="D372" s="20"/>
      <c r="E372" s="20"/>
    </row>
    <row r="373" spans="3:5" ht="15.75">
      <c r="C373" s="20"/>
      <c r="D373" s="20"/>
      <c r="E373" s="20"/>
    </row>
    <row r="374" spans="3:5" ht="15.75">
      <c r="C374" s="20"/>
      <c r="D374" s="20"/>
      <c r="E374" s="20"/>
    </row>
    <row r="375" spans="3:5" ht="15.75">
      <c r="C375" s="20"/>
      <c r="D375" s="20"/>
      <c r="E375" s="20"/>
    </row>
    <row r="376" spans="3:5" ht="15.75">
      <c r="C376" s="20"/>
      <c r="D376" s="20"/>
      <c r="E376" s="20"/>
    </row>
    <row r="377" spans="3:5" ht="15.75">
      <c r="C377" s="20"/>
      <c r="D377" s="20"/>
      <c r="E377" s="20"/>
    </row>
    <row r="378" spans="3:5" ht="15.75">
      <c r="C378" s="20"/>
      <c r="D378" s="20"/>
      <c r="E378" s="20"/>
    </row>
    <row r="379" spans="3:5" ht="15.75">
      <c r="C379" s="20"/>
      <c r="D379" s="20"/>
      <c r="E379" s="20"/>
    </row>
    <row r="380" spans="3:5" ht="15.75">
      <c r="C380" s="20"/>
      <c r="D380" s="20"/>
      <c r="E380" s="20"/>
    </row>
    <row r="381" spans="3:5" ht="15.75">
      <c r="C381" s="20"/>
      <c r="D381" s="20"/>
      <c r="E381" s="20"/>
    </row>
    <row r="382" spans="3:5" ht="15.75">
      <c r="C382" s="20"/>
      <c r="D382" s="20"/>
      <c r="E382" s="20"/>
    </row>
    <row r="383" spans="3:5" ht="15.75">
      <c r="C383" s="20"/>
      <c r="D383" s="20"/>
      <c r="E383" s="20"/>
    </row>
    <row r="384" spans="3:5" ht="15.75">
      <c r="C384" s="20"/>
      <c r="D384" s="20"/>
      <c r="E384" s="20"/>
    </row>
    <row r="385" spans="3:5" ht="15.75">
      <c r="C385" s="20"/>
      <c r="D385" s="20"/>
      <c r="E385" s="20"/>
    </row>
    <row r="386" spans="3:5" ht="15.75">
      <c r="C386" s="20"/>
      <c r="D386" s="20"/>
      <c r="E386" s="20"/>
    </row>
    <row r="387" spans="3:5" ht="15.75">
      <c r="C387" s="20"/>
      <c r="D387" s="20"/>
      <c r="E387" s="20"/>
    </row>
    <row r="388" spans="3:5" ht="15.75">
      <c r="C388" s="20"/>
      <c r="D388" s="20"/>
      <c r="E388" s="20"/>
    </row>
    <row r="389" spans="3:5" ht="15.75">
      <c r="C389" s="20"/>
      <c r="D389" s="20"/>
      <c r="E389" s="20"/>
    </row>
    <row r="390" spans="3:5" ht="15.75">
      <c r="C390" s="20"/>
      <c r="D390" s="20"/>
      <c r="E390" s="20"/>
    </row>
    <row r="391" spans="3:5" ht="15.75">
      <c r="C391" s="20"/>
      <c r="D391" s="20"/>
      <c r="E391" s="20"/>
    </row>
    <row r="392" spans="3:5" ht="15.75">
      <c r="C392" s="20"/>
      <c r="D392" s="20"/>
      <c r="E392" s="20"/>
    </row>
    <row r="393" spans="3:5" ht="15.75">
      <c r="C393" s="20"/>
      <c r="D393" s="20"/>
      <c r="E393" s="20"/>
    </row>
    <row r="394" spans="3:5" ht="15.75">
      <c r="C394" s="20"/>
      <c r="D394" s="20"/>
      <c r="E394" s="20"/>
    </row>
    <row r="395" spans="3:5" ht="15.75">
      <c r="C395" s="20"/>
      <c r="D395" s="20"/>
      <c r="E395" s="20"/>
    </row>
    <row r="396" spans="3:5" ht="15.75">
      <c r="C396" s="20"/>
      <c r="D396" s="20"/>
      <c r="E396" s="20"/>
    </row>
    <row r="397" spans="3:5" ht="15.75">
      <c r="C397" s="20"/>
      <c r="D397" s="20"/>
      <c r="E397" s="20"/>
    </row>
    <row r="398" spans="3:5" ht="15.75">
      <c r="C398" s="20"/>
      <c r="D398" s="20"/>
      <c r="E398" s="20"/>
    </row>
    <row r="399" spans="3:5" ht="15.75">
      <c r="C399" s="20"/>
      <c r="D399" s="20"/>
      <c r="E399" s="20"/>
    </row>
    <row r="400" spans="3:5" ht="15.75">
      <c r="C400" s="20"/>
      <c r="D400" s="20"/>
      <c r="E400" s="20"/>
    </row>
    <row r="401" spans="3:5" ht="15.75">
      <c r="C401" s="20"/>
      <c r="D401" s="20"/>
      <c r="E401" s="20"/>
    </row>
  </sheetData>
  <printOptions horizontalCentered="1"/>
  <pageMargins left="0.75" right="0.75" top="0.75" bottom="0.75" header="0.5" footer="0.5"/>
  <pageSetup fitToHeight="1" fitToWidth="1" horizontalDpi="300" verticalDpi="3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H92"/>
  <sheetViews>
    <sheetView workbookViewId="0" topLeftCell="A10">
      <selection activeCell="E19" sqref="E19"/>
    </sheetView>
  </sheetViews>
  <sheetFormatPr defaultColWidth="9.00390625" defaultRowHeight="15.75"/>
  <cols>
    <col min="1" max="1" width="31.00390625" style="6" customWidth="1"/>
    <col min="2" max="5" width="13.625" style="6" customWidth="1"/>
    <col min="6" max="6" width="2.375" style="6" customWidth="1"/>
    <col min="7" max="7" width="12.375" style="6" customWidth="1"/>
    <col min="8" max="16384" width="9.00390625" style="6" customWidth="1"/>
  </cols>
  <sheetData>
    <row r="1" ht="18.75">
      <c r="A1" s="7" t="s">
        <v>13</v>
      </c>
    </row>
    <row r="2" ht="15.75">
      <c r="A2" s="8" t="s">
        <v>14</v>
      </c>
    </row>
    <row r="4" ht="15.75">
      <c r="A4" s="12" t="s">
        <v>92</v>
      </c>
    </row>
    <row r="5" ht="15.75">
      <c r="A5" s="21" t="s">
        <v>104</v>
      </c>
    </row>
    <row r="8" spans="1:7" ht="16.5">
      <c r="A8" s="36"/>
      <c r="B8" s="139" t="s">
        <v>77</v>
      </c>
      <c r="C8" s="139"/>
      <c r="D8" s="139"/>
      <c r="E8" s="14" t="s">
        <v>37</v>
      </c>
      <c r="F8" s="14"/>
      <c r="G8" s="13"/>
    </row>
    <row r="9" spans="1:7" ht="16.5">
      <c r="A9" s="36"/>
      <c r="B9" s="14"/>
      <c r="C9" s="14"/>
      <c r="D9" s="15"/>
      <c r="E9" s="15"/>
      <c r="F9" s="14"/>
      <c r="G9" s="13"/>
    </row>
    <row r="10" spans="1:7" ht="45.75">
      <c r="A10" s="36"/>
      <c r="B10" s="136" t="s">
        <v>95</v>
      </c>
      <c r="C10" s="136" t="s">
        <v>93</v>
      </c>
      <c r="D10" s="136" t="s">
        <v>39</v>
      </c>
      <c r="E10" s="136" t="s">
        <v>112</v>
      </c>
      <c r="F10" s="14"/>
      <c r="G10" s="24" t="s">
        <v>4</v>
      </c>
    </row>
    <row r="11" spans="1:7" ht="16.5">
      <c r="A11" s="36"/>
      <c r="B11" s="14" t="s">
        <v>1</v>
      </c>
      <c r="C11" s="14" t="s">
        <v>1</v>
      </c>
      <c r="D11" s="14" t="s">
        <v>1</v>
      </c>
      <c r="E11" s="14" t="s">
        <v>1</v>
      </c>
      <c r="F11" s="14"/>
      <c r="G11" s="24" t="s">
        <v>1</v>
      </c>
    </row>
    <row r="12" spans="1:7" ht="16.5">
      <c r="A12" s="36"/>
      <c r="B12" s="36"/>
      <c r="C12" s="36"/>
      <c r="D12" s="36"/>
      <c r="E12" s="36"/>
      <c r="F12" s="36"/>
      <c r="G12" s="13"/>
    </row>
    <row r="13" spans="1:7" ht="16.5">
      <c r="A13" s="36" t="s">
        <v>80</v>
      </c>
      <c r="B13" s="44">
        <v>27620000</v>
      </c>
      <c r="C13" s="44">
        <v>5397161</v>
      </c>
      <c r="D13" s="73">
        <v>-9727</v>
      </c>
      <c r="E13" s="44">
        <v>9674953</v>
      </c>
      <c r="F13" s="13"/>
      <c r="G13" s="13">
        <f>SUM(B13:F13)</f>
        <v>42682387</v>
      </c>
    </row>
    <row r="14" spans="1:7" ht="16.5">
      <c r="A14" s="36"/>
      <c r="B14" s="44"/>
      <c r="C14" s="44"/>
      <c r="D14" s="13"/>
      <c r="E14" s="13"/>
      <c r="F14" s="13"/>
      <c r="G14" s="13"/>
    </row>
    <row r="15" spans="1:7" ht="16.5">
      <c r="A15" s="36" t="s">
        <v>106</v>
      </c>
      <c r="B15" s="41">
        <v>416870</v>
      </c>
      <c r="C15" s="41">
        <v>416870</v>
      </c>
      <c r="D15" s="40">
        <v>0</v>
      </c>
      <c r="E15" s="41"/>
      <c r="F15" s="40"/>
      <c r="G15" s="79">
        <f>SUM(B15:F15)</f>
        <v>833740</v>
      </c>
    </row>
    <row r="16" spans="1:7" ht="16.5">
      <c r="A16" s="36"/>
      <c r="B16" s="41"/>
      <c r="C16" s="41"/>
      <c r="D16" s="40"/>
      <c r="E16" s="40"/>
      <c r="F16" s="40"/>
      <c r="G16" s="79"/>
    </row>
    <row r="17" spans="1:7" ht="33">
      <c r="A17" s="37" t="s">
        <v>38</v>
      </c>
      <c r="B17" s="41">
        <v>0</v>
      </c>
      <c r="C17" s="41">
        <v>0</v>
      </c>
      <c r="D17" s="73">
        <v>2190</v>
      </c>
      <c r="E17" s="40">
        <v>0</v>
      </c>
      <c r="F17" s="40"/>
      <c r="G17" s="79">
        <f>SUM(B17:F17)</f>
        <v>2190</v>
      </c>
    </row>
    <row r="18" spans="1:7" ht="16.5">
      <c r="A18" s="37"/>
      <c r="B18" s="41"/>
      <c r="C18" s="41"/>
      <c r="D18" s="73"/>
      <c r="E18" s="40"/>
      <c r="F18" s="40"/>
      <c r="G18" s="79"/>
    </row>
    <row r="19" spans="1:7" ht="16.5">
      <c r="A19" s="36" t="s">
        <v>36</v>
      </c>
      <c r="B19" s="41">
        <v>0</v>
      </c>
      <c r="C19" s="41">
        <v>0</v>
      </c>
      <c r="D19" s="40">
        <v>0</v>
      </c>
      <c r="E19" s="41">
        <f>+'Income Statement'!H31</f>
        <v>4500009</v>
      </c>
      <c r="F19" s="40"/>
      <c r="G19" s="79">
        <f>SUM(B19:F19)</f>
        <v>4500009</v>
      </c>
    </row>
    <row r="21" spans="1:7" ht="16.5">
      <c r="A21" s="37" t="s">
        <v>83</v>
      </c>
      <c r="B21" s="41"/>
      <c r="C21" s="41"/>
      <c r="D21" s="73"/>
      <c r="E21" s="73">
        <v>-2209600</v>
      </c>
      <c r="F21" s="40"/>
      <c r="G21" s="79">
        <f>SUM(B21:F21)</f>
        <v>-2209600</v>
      </c>
    </row>
    <row r="22" spans="1:8" ht="16.5">
      <c r="A22" s="36"/>
      <c r="B22" s="41"/>
      <c r="C22" s="41"/>
      <c r="D22" s="40"/>
      <c r="E22" s="40"/>
      <c r="F22" s="40"/>
      <c r="G22" s="13"/>
      <c r="H22" s="26"/>
    </row>
    <row r="23" spans="1:7" ht="17.25" thickBot="1">
      <c r="A23" s="36" t="s">
        <v>102</v>
      </c>
      <c r="B23" s="42">
        <f>SUM(B13:B22)</f>
        <v>28036870</v>
      </c>
      <c r="C23" s="42">
        <f>SUM(C13:C22)</f>
        <v>5814031</v>
      </c>
      <c r="D23" s="42">
        <f>SUM(D13:D22)</f>
        <v>-7537</v>
      </c>
      <c r="E23" s="42">
        <f>SUM(E13:E22)</f>
        <v>11965362</v>
      </c>
      <c r="F23" s="42"/>
      <c r="G23" s="42">
        <f>SUM(G13:G22)</f>
        <v>45808726</v>
      </c>
    </row>
    <row r="24" spans="1:7" ht="17.25" thickTop="1">
      <c r="A24" s="36"/>
      <c r="B24" s="39"/>
      <c r="C24" s="39"/>
      <c r="D24" s="39"/>
      <c r="E24" s="39"/>
      <c r="F24" s="39"/>
      <c r="G24" s="13"/>
    </row>
    <row r="26" spans="1:7" ht="16.5">
      <c r="A26" s="36"/>
      <c r="B26" s="36"/>
      <c r="C26" s="36"/>
      <c r="D26" s="36"/>
      <c r="E26" s="36"/>
      <c r="F26" s="36"/>
      <c r="G26" s="13"/>
    </row>
    <row r="27" spans="1:7" ht="16.5">
      <c r="A27" s="36"/>
      <c r="B27" s="36"/>
      <c r="C27" s="36"/>
      <c r="D27" s="36"/>
      <c r="E27" s="36"/>
      <c r="F27" s="36"/>
      <c r="G27" s="13"/>
    </row>
    <row r="28" spans="1:7" ht="16.5">
      <c r="A28" s="36"/>
      <c r="B28" s="36"/>
      <c r="C28" s="36"/>
      <c r="D28" s="36"/>
      <c r="E28" s="36"/>
      <c r="F28" s="36"/>
      <c r="G28" s="13"/>
    </row>
    <row r="29" spans="1:7" ht="16.5">
      <c r="A29" s="39"/>
      <c r="B29" s="139" t="s">
        <v>77</v>
      </c>
      <c r="C29" s="139"/>
      <c r="D29" s="139"/>
      <c r="E29" s="78" t="s">
        <v>37</v>
      </c>
      <c r="F29" s="78"/>
      <c r="G29" s="79"/>
    </row>
    <row r="30" spans="1:7" ht="16.5">
      <c r="A30" s="39"/>
      <c r="B30" s="78"/>
      <c r="C30" s="78"/>
      <c r="D30" s="59"/>
      <c r="E30" s="59"/>
      <c r="F30" s="78"/>
      <c r="G30" s="79"/>
    </row>
    <row r="31" spans="1:7" ht="48" customHeight="1">
      <c r="A31" s="39"/>
      <c r="B31" s="137" t="s">
        <v>94</v>
      </c>
      <c r="C31" s="137" t="s">
        <v>93</v>
      </c>
      <c r="D31" s="137" t="s">
        <v>39</v>
      </c>
      <c r="E31" s="137" t="s">
        <v>112</v>
      </c>
      <c r="F31" s="78"/>
      <c r="G31" s="138" t="s">
        <v>4</v>
      </c>
    </row>
    <row r="32" spans="1:7" ht="16.5">
      <c r="A32" s="39"/>
      <c r="B32" s="78" t="s">
        <v>1</v>
      </c>
      <c r="C32" s="78" t="s">
        <v>1</v>
      </c>
      <c r="D32" s="78" t="s">
        <v>1</v>
      </c>
      <c r="E32" s="78" t="s">
        <v>1</v>
      </c>
      <c r="F32" s="78"/>
      <c r="G32" s="138" t="s">
        <v>1</v>
      </c>
    </row>
    <row r="33" spans="1:7" ht="16.5">
      <c r="A33" s="39"/>
      <c r="B33" s="39"/>
      <c r="C33" s="39"/>
      <c r="D33" s="39"/>
      <c r="E33" s="39"/>
      <c r="F33" s="39"/>
      <c r="G33" s="79"/>
    </row>
    <row r="34" spans="1:7" ht="16.5">
      <c r="A34" s="39" t="s">
        <v>35</v>
      </c>
      <c r="B34" s="79">
        <v>2150000</v>
      </c>
      <c r="C34" s="40">
        <v>0</v>
      </c>
      <c r="D34" s="79">
        <v>872</v>
      </c>
      <c r="E34" s="79">
        <v>16939773</v>
      </c>
      <c r="F34" s="79"/>
      <c r="G34" s="79">
        <f>SUM(B34:F34)</f>
        <v>19090645</v>
      </c>
    </row>
    <row r="35" spans="1:7" ht="16.5">
      <c r="A35" s="39"/>
      <c r="B35" s="79"/>
      <c r="C35" s="40"/>
      <c r="D35" s="79"/>
      <c r="E35" s="79"/>
      <c r="F35" s="79"/>
      <c r="G35" s="79"/>
    </row>
    <row r="36" spans="1:7" ht="16.5">
      <c r="A36" s="39" t="s">
        <v>55</v>
      </c>
      <c r="B36" s="79">
        <v>12450000</v>
      </c>
      <c r="C36" s="40">
        <v>0</v>
      </c>
      <c r="D36" s="40">
        <v>0</v>
      </c>
      <c r="E36" s="73">
        <v>-12450000</v>
      </c>
      <c r="F36" s="79"/>
      <c r="G36" s="40">
        <v>0</v>
      </c>
    </row>
    <row r="37" spans="1:7" ht="16.5">
      <c r="A37" s="39"/>
      <c r="B37" s="79"/>
      <c r="C37" s="79"/>
      <c r="D37" s="79"/>
      <c r="E37" s="79"/>
      <c r="F37" s="79"/>
      <c r="G37" s="79"/>
    </row>
    <row r="38" spans="1:7" ht="16.5">
      <c r="A38" s="39" t="s">
        <v>56</v>
      </c>
      <c r="B38" s="79">
        <v>13020000</v>
      </c>
      <c r="C38" s="79">
        <v>5402065</v>
      </c>
      <c r="D38" s="40">
        <v>0</v>
      </c>
      <c r="E38" s="40">
        <v>0</v>
      </c>
      <c r="F38" s="79"/>
      <c r="G38" s="79">
        <f>SUM(B38:F38)</f>
        <v>18422065</v>
      </c>
    </row>
    <row r="39" spans="1:7" ht="16.5">
      <c r="A39" s="39"/>
      <c r="B39" s="79"/>
      <c r="C39" s="79"/>
      <c r="D39" s="79"/>
      <c r="E39" s="40"/>
      <c r="F39" s="79"/>
      <c r="G39" s="79"/>
    </row>
    <row r="40" spans="1:7" ht="33">
      <c r="A40" s="81" t="s">
        <v>38</v>
      </c>
      <c r="B40" s="90">
        <v>0</v>
      </c>
      <c r="C40" s="90">
        <v>0</v>
      </c>
      <c r="D40" s="38">
        <v>994</v>
      </c>
      <c r="E40" s="40">
        <v>0</v>
      </c>
      <c r="F40" s="90"/>
      <c r="G40" s="79">
        <f>SUM(B40:F40)</f>
        <v>994</v>
      </c>
    </row>
    <row r="41" spans="1:7" ht="16.5">
      <c r="A41" s="39"/>
      <c r="B41" s="39"/>
      <c r="C41" s="90"/>
      <c r="D41" s="39"/>
      <c r="E41" s="39"/>
      <c r="F41" s="39"/>
      <c r="G41" s="79"/>
    </row>
    <row r="42" spans="1:8" ht="16.5">
      <c r="A42" s="39" t="s">
        <v>36</v>
      </c>
      <c r="B42" s="40">
        <v>0</v>
      </c>
      <c r="C42" s="90">
        <v>0</v>
      </c>
      <c r="D42" s="40">
        <v>0</v>
      </c>
      <c r="E42" s="41">
        <v>3829522</v>
      </c>
      <c r="F42" s="40"/>
      <c r="G42" s="79">
        <f>SUM(B42:F42)</f>
        <v>3829522</v>
      </c>
      <c r="H42" s="26"/>
    </row>
    <row r="43" spans="1:8" ht="16.5">
      <c r="A43" s="39"/>
      <c r="B43" s="39"/>
      <c r="C43" s="39"/>
      <c r="D43" s="39"/>
      <c r="E43" s="39"/>
      <c r="F43" s="39"/>
      <c r="G43" s="79"/>
      <c r="H43" s="26"/>
    </row>
    <row r="44" spans="1:8" ht="17.25" thickBot="1">
      <c r="A44" s="36" t="s">
        <v>103</v>
      </c>
      <c r="B44" s="42">
        <f>SUM(B34:B43)</f>
        <v>27620000</v>
      </c>
      <c r="C44" s="42">
        <f>SUM(C34:C43)</f>
        <v>5402065</v>
      </c>
      <c r="D44" s="42">
        <f>SUM(D34:D43)</f>
        <v>1866</v>
      </c>
      <c r="E44" s="42">
        <f>SUM(E34:E43)</f>
        <v>8319295</v>
      </c>
      <c r="F44" s="43"/>
      <c r="G44" s="42">
        <f>SUM(G34:G43)</f>
        <v>41343226</v>
      </c>
      <c r="H44" s="38"/>
    </row>
    <row r="45" spans="1:8" ht="17.25" thickTop="1">
      <c r="A45" s="36"/>
      <c r="B45" s="36"/>
      <c r="C45" s="36"/>
      <c r="D45" s="36"/>
      <c r="E45" s="36"/>
      <c r="F45" s="36"/>
      <c r="G45" s="13"/>
      <c r="H45" s="26"/>
    </row>
    <row r="46" spans="1:8" ht="16.5">
      <c r="A46" s="36"/>
      <c r="B46" s="36"/>
      <c r="C46" s="36"/>
      <c r="D46" s="36"/>
      <c r="E46" s="36"/>
      <c r="F46" s="36"/>
      <c r="G46" s="13"/>
      <c r="H46" s="26"/>
    </row>
    <row r="47" spans="1:7" ht="16.5">
      <c r="A47" s="36"/>
      <c r="B47" s="36"/>
      <c r="C47" s="36"/>
      <c r="D47" s="36"/>
      <c r="E47" s="36"/>
      <c r="F47" s="36"/>
      <c r="G47" s="13"/>
    </row>
    <row r="48" spans="1:7" ht="16.5">
      <c r="A48" s="36"/>
      <c r="B48" s="36"/>
      <c r="C48" s="36"/>
      <c r="D48" s="36"/>
      <c r="E48" s="36"/>
      <c r="F48" s="36"/>
      <c r="G48" s="13"/>
    </row>
    <row r="49" ht="15.75">
      <c r="A49" s="21" t="s">
        <v>53</v>
      </c>
    </row>
    <row r="50" ht="15.75">
      <c r="A50" s="21" t="s">
        <v>86</v>
      </c>
    </row>
    <row r="51" ht="15.75">
      <c r="A51" s="77" t="s">
        <v>76</v>
      </c>
    </row>
    <row r="62" spans="1:7" ht="16.5">
      <c r="A62" s="36"/>
      <c r="B62" s="13"/>
      <c r="C62" s="13"/>
      <c r="D62" s="13"/>
      <c r="E62" s="13"/>
      <c r="F62" s="13"/>
      <c r="G62" s="13"/>
    </row>
    <row r="63" spans="2:7" ht="16.5">
      <c r="B63" s="13"/>
      <c r="C63" s="13"/>
      <c r="D63" s="13"/>
      <c r="E63" s="13"/>
      <c r="F63" s="13"/>
      <c r="G63" s="13"/>
    </row>
    <row r="64" spans="2:7" ht="16.5">
      <c r="B64" s="13"/>
      <c r="C64" s="13"/>
      <c r="D64" s="13"/>
      <c r="E64" s="13"/>
      <c r="F64" s="13"/>
      <c r="G64" s="13"/>
    </row>
    <row r="65" spans="1:7" ht="16.5">
      <c r="A65" s="36"/>
      <c r="B65" s="13"/>
      <c r="C65" s="13"/>
      <c r="D65" s="13"/>
      <c r="E65" s="13"/>
      <c r="F65" s="13"/>
      <c r="G65" s="13"/>
    </row>
    <row r="66" spans="2:7" ht="16.5">
      <c r="B66" s="13"/>
      <c r="C66" s="13"/>
      <c r="D66" s="13"/>
      <c r="E66" s="13"/>
      <c r="F66" s="13"/>
      <c r="G66" s="13"/>
    </row>
    <row r="67" spans="2:7" ht="16.5">
      <c r="B67" s="13"/>
      <c r="C67" s="13"/>
      <c r="D67" s="13"/>
      <c r="E67" s="13"/>
      <c r="F67" s="13"/>
      <c r="G67" s="13"/>
    </row>
    <row r="68" spans="2:7" ht="16.5">
      <c r="B68" s="13"/>
      <c r="C68" s="13"/>
      <c r="D68" s="13"/>
      <c r="E68" s="13"/>
      <c r="F68" s="13"/>
      <c r="G68" s="13"/>
    </row>
    <row r="69" spans="1:7" ht="16.5">
      <c r="A69" s="36"/>
      <c r="B69" s="13"/>
      <c r="C69" s="13"/>
      <c r="D69" s="13"/>
      <c r="E69" s="13"/>
      <c r="F69" s="13"/>
      <c r="G69" s="13"/>
    </row>
    <row r="70" spans="1:7" ht="16.5">
      <c r="A70" s="36"/>
      <c r="B70" s="13"/>
      <c r="C70" s="13"/>
      <c r="D70" s="13"/>
      <c r="E70" s="13"/>
      <c r="F70" s="13"/>
      <c r="G70" s="13"/>
    </row>
    <row r="71" spans="1:7" ht="16.5">
      <c r="A71" s="36"/>
      <c r="B71" s="13"/>
      <c r="C71" s="13"/>
      <c r="D71" s="13"/>
      <c r="E71" s="13"/>
      <c r="F71" s="13"/>
      <c r="G71" s="13"/>
    </row>
    <row r="72" spans="1:7" ht="16.5">
      <c r="A72" s="36"/>
      <c r="B72" s="13"/>
      <c r="C72" s="13"/>
      <c r="D72" s="13"/>
      <c r="E72" s="13"/>
      <c r="F72" s="13"/>
      <c r="G72" s="13"/>
    </row>
    <row r="73" spans="1:7" ht="16.5">
      <c r="A73" s="36"/>
      <c r="B73" s="13"/>
      <c r="C73" s="13"/>
      <c r="D73" s="13"/>
      <c r="E73" s="13"/>
      <c r="F73" s="13"/>
      <c r="G73" s="13"/>
    </row>
    <row r="74" spans="1:7" ht="16.5">
      <c r="A74" s="36"/>
      <c r="B74" s="13"/>
      <c r="C74" s="13"/>
      <c r="D74" s="13"/>
      <c r="E74" s="13"/>
      <c r="F74" s="13"/>
      <c r="G74" s="13"/>
    </row>
    <row r="75" spans="1:7" ht="16.5">
      <c r="A75" s="36"/>
      <c r="B75" s="13"/>
      <c r="C75" s="13"/>
      <c r="D75" s="13"/>
      <c r="E75" s="13"/>
      <c r="F75" s="13"/>
      <c r="G75" s="13"/>
    </row>
    <row r="76" spans="1:7" ht="16.5">
      <c r="A76" s="36"/>
      <c r="B76" s="13"/>
      <c r="C76" s="13"/>
      <c r="D76" s="13"/>
      <c r="E76" s="13"/>
      <c r="F76" s="13"/>
      <c r="G76" s="13"/>
    </row>
    <row r="77" spans="1:7" ht="16.5">
      <c r="A77" s="36"/>
      <c r="B77" s="13"/>
      <c r="C77" s="13"/>
      <c r="D77" s="13"/>
      <c r="E77" s="13"/>
      <c r="F77" s="13"/>
      <c r="G77" s="13"/>
    </row>
    <row r="78" spans="1:7" ht="16.5">
      <c r="A78" s="36"/>
      <c r="B78" s="13"/>
      <c r="C78" s="13"/>
      <c r="D78" s="13"/>
      <c r="E78" s="13"/>
      <c r="F78" s="13"/>
      <c r="G78" s="13"/>
    </row>
    <row r="79" spans="1:7" ht="16.5">
      <c r="A79" s="36"/>
      <c r="B79" s="13"/>
      <c r="C79" s="13"/>
      <c r="D79" s="13"/>
      <c r="E79" s="13"/>
      <c r="F79" s="13"/>
      <c r="G79" s="13"/>
    </row>
    <row r="80" spans="1:7" ht="16.5">
      <c r="A80" s="36"/>
      <c r="B80" s="13"/>
      <c r="C80" s="13"/>
      <c r="D80" s="13"/>
      <c r="E80" s="13"/>
      <c r="F80" s="13"/>
      <c r="G80" s="13"/>
    </row>
    <row r="81" spans="1:7" ht="16.5">
      <c r="A81" s="36"/>
      <c r="B81" s="13"/>
      <c r="C81" s="13"/>
      <c r="D81" s="13"/>
      <c r="E81" s="13"/>
      <c r="F81" s="13"/>
      <c r="G81" s="13"/>
    </row>
    <row r="82" spans="1:7" ht="16.5">
      <c r="A82" s="36"/>
      <c r="B82" s="13"/>
      <c r="C82" s="13"/>
      <c r="D82" s="13"/>
      <c r="E82" s="13"/>
      <c r="F82" s="13"/>
      <c r="G82" s="13"/>
    </row>
    <row r="83" spans="1:7" ht="16.5">
      <c r="A83" s="36"/>
      <c r="B83" s="13"/>
      <c r="C83" s="13"/>
      <c r="D83" s="13"/>
      <c r="E83" s="13"/>
      <c r="F83" s="13"/>
      <c r="G83" s="13"/>
    </row>
    <row r="84" spans="1:7" ht="16.5">
      <c r="A84" s="36"/>
      <c r="B84" s="13"/>
      <c r="C84" s="13"/>
      <c r="D84" s="13"/>
      <c r="E84" s="13"/>
      <c r="F84" s="13"/>
      <c r="G84" s="13"/>
    </row>
    <row r="85" spans="1:7" ht="16.5">
      <c r="A85" s="36"/>
      <c r="B85" s="13"/>
      <c r="C85" s="13"/>
      <c r="D85" s="13"/>
      <c r="E85" s="13"/>
      <c r="F85" s="13"/>
      <c r="G85" s="13"/>
    </row>
    <row r="86" spans="1:7" ht="16.5">
      <c r="A86" s="36"/>
      <c r="B86" s="13"/>
      <c r="C86" s="13"/>
      <c r="D86" s="13"/>
      <c r="E86" s="13"/>
      <c r="F86" s="13"/>
      <c r="G86" s="13"/>
    </row>
    <row r="87" spans="1:7" ht="16.5">
      <c r="A87" s="36"/>
      <c r="B87" s="13"/>
      <c r="C87" s="13"/>
      <c r="D87" s="13"/>
      <c r="E87" s="13"/>
      <c r="F87" s="13"/>
      <c r="G87" s="13"/>
    </row>
    <row r="88" spans="1:7" ht="16.5">
      <c r="A88" s="36"/>
      <c r="B88" s="13"/>
      <c r="C88" s="13"/>
      <c r="D88" s="13"/>
      <c r="E88" s="13"/>
      <c r="F88" s="13"/>
      <c r="G88" s="13"/>
    </row>
    <row r="89" spans="1:7" ht="16.5">
      <c r="A89" s="36"/>
      <c r="B89" s="13"/>
      <c r="C89" s="13"/>
      <c r="D89" s="13"/>
      <c r="E89" s="13"/>
      <c r="F89" s="13"/>
      <c r="G89" s="13"/>
    </row>
    <row r="90" spans="1:7" ht="16.5">
      <c r="A90" s="36"/>
      <c r="B90" s="13"/>
      <c r="C90" s="13"/>
      <c r="D90" s="13"/>
      <c r="E90" s="13"/>
      <c r="F90" s="13"/>
      <c r="G90" s="13"/>
    </row>
    <row r="91" spans="1:7" ht="16.5">
      <c r="A91" s="36"/>
      <c r="B91" s="13"/>
      <c r="C91" s="13"/>
      <c r="D91" s="13"/>
      <c r="E91" s="13"/>
      <c r="F91" s="13"/>
      <c r="G91" s="13"/>
    </row>
    <row r="92" spans="1:7" ht="16.5">
      <c r="A92" s="13"/>
      <c r="B92" s="13"/>
      <c r="C92" s="13"/>
      <c r="D92" s="13"/>
      <c r="E92" s="13"/>
      <c r="F92" s="13"/>
      <c r="G92" s="13"/>
    </row>
  </sheetData>
  <mergeCells count="2">
    <mergeCell ref="B8:D8"/>
    <mergeCell ref="B29:D29"/>
  </mergeCells>
  <printOptions horizontalCentered="1"/>
  <pageMargins left="0.75" right="0.75" top="0.75" bottom="0.75" header="0.5" footer="0.5"/>
  <pageSetup fitToHeight="1" fitToWidth="1" horizontalDpi="300" verticalDpi="30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64"/>
  <sheetViews>
    <sheetView workbookViewId="0" topLeftCell="A1">
      <selection activeCell="D58" sqref="D58"/>
    </sheetView>
  </sheetViews>
  <sheetFormatPr defaultColWidth="9.00390625" defaultRowHeight="15.75"/>
  <cols>
    <col min="1" max="1" width="54.00390625" style="6" customWidth="1"/>
    <col min="2" max="2" width="3.125" style="6" customWidth="1"/>
    <col min="3" max="3" width="14.375" style="6" customWidth="1"/>
    <col min="4" max="4" width="3.875" style="6" customWidth="1"/>
    <col min="5" max="5" width="14.25390625" style="6" customWidth="1"/>
    <col min="6" max="16384" width="9.00390625" style="6" customWidth="1"/>
  </cols>
  <sheetData>
    <row r="1" spans="1:7" ht="18.75">
      <c r="A1" s="7" t="s">
        <v>13</v>
      </c>
      <c r="B1" s="13"/>
      <c r="C1" s="13"/>
      <c r="D1" s="28"/>
      <c r="E1" s="13"/>
      <c r="F1" s="13"/>
      <c r="G1" s="13"/>
    </row>
    <row r="2" spans="1:7" ht="16.5">
      <c r="A2" s="8" t="s">
        <v>14</v>
      </c>
      <c r="B2" s="13"/>
      <c r="C2" s="13" t="s">
        <v>45</v>
      </c>
      <c r="D2" s="28"/>
      <c r="E2" s="13"/>
      <c r="F2" s="13"/>
      <c r="G2" s="13"/>
    </row>
    <row r="3" spans="2:7" ht="16.5">
      <c r="B3" s="13"/>
      <c r="C3" s="13"/>
      <c r="D3" s="28"/>
      <c r="E3" s="13"/>
      <c r="F3" s="13"/>
      <c r="G3" s="13"/>
    </row>
    <row r="4" spans="1:7" ht="15.75" customHeight="1">
      <c r="A4" s="21" t="s">
        <v>98</v>
      </c>
      <c r="B4" s="13"/>
      <c r="C4" s="13"/>
      <c r="D4" s="28"/>
      <c r="E4" s="13"/>
      <c r="F4" s="13"/>
      <c r="G4" s="13"/>
    </row>
    <row r="5" spans="1:7" ht="15.75" customHeight="1">
      <c r="A5" s="12" t="s">
        <v>105</v>
      </c>
      <c r="B5" s="13"/>
      <c r="C5" s="29"/>
      <c r="D5" s="28"/>
      <c r="E5" s="29"/>
      <c r="F5" s="13"/>
      <c r="G5" s="13"/>
    </row>
    <row r="6" spans="1:7" ht="15.75" customHeight="1">
      <c r="A6" s="12"/>
      <c r="B6" s="13"/>
      <c r="F6" s="13"/>
      <c r="G6" s="13"/>
    </row>
    <row r="7" spans="1:7" ht="16.5">
      <c r="A7" s="12"/>
      <c r="B7" s="13"/>
      <c r="C7" s="68">
        <f>+'Balance Sheet'!C8</f>
        <v>38260</v>
      </c>
      <c r="D7" s="69"/>
      <c r="E7" s="70">
        <f>+'Income Statement'!F9</f>
        <v>37894</v>
      </c>
      <c r="F7" s="13"/>
      <c r="G7" s="13"/>
    </row>
    <row r="8" spans="1:7" ht="16.5">
      <c r="A8" s="12"/>
      <c r="B8" s="13"/>
      <c r="C8" s="67" t="s">
        <v>1</v>
      </c>
      <c r="D8" s="69"/>
      <c r="E8" s="71" t="s">
        <v>1</v>
      </c>
      <c r="F8" s="13"/>
      <c r="G8" s="13"/>
    </row>
    <row r="9" spans="1:7" ht="16.5">
      <c r="A9" s="12" t="s">
        <v>48</v>
      </c>
      <c r="B9" s="13"/>
      <c r="C9" s="28"/>
      <c r="D9" s="30"/>
      <c r="E9" s="13"/>
      <c r="F9" s="13"/>
      <c r="G9" s="13"/>
    </row>
    <row r="10" spans="1:7" ht="16.5">
      <c r="A10" s="12" t="s">
        <v>47</v>
      </c>
      <c r="B10" s="13"/>
      <c r="C10" s="28"/>
      <c r="D10" s="28"/>
      <c r="E10" s="13"/>
      <c r="F10" s="13"/>
      <c r="G10" s="13"/>
    </row>
    <row r="11" spans="1:7" ht="16.5">
      <c r="A11" s="13" t="s">
        <v>6</v>
      </c>
      <c r="B11" s="13"/>
      <c r="C11" s="91">
        <v>4833732</v>
      </c>
      <c r="D11" s="28"/>
      <c r="E11" s="79">
        <v>3914338</v>
      </c>
      <c r="F11" s="13"/>
      <c r="G11" s="13"/>
    </row>
    <row r="12" spans="1:7" ht="15.75" customHeight="1">
      <c r="A12" s="13"/>
      <c r="B12" s="13"/>
      <c r="C12" s="91"/>
      <c r="D12" s="28"/>
      <c r="E12" s="79"/>
      <c r="F12" s="13"/>
      <c r="G12" s="13"/>
    </row>
    <row r="13" spans="1:7" ht="16.5">
      <c r="A13" s="13" t="s">
        <v>74</v>
      </c>
      <c r="B13" s="13"/>
      <c r="C13" s="91"/>
      <c r="D13" s="28"/>
      <c r="E13" s="79"/>
      <c r="F13" s="13"/>
      <c r="G13" s="13"/>
    </row>
    <row r="14" spans="1:7" ht="16.5">
      <c r="A14" s="13" t="s">
        <v>50</v>
      </c>
      <c r="B14" s="13"/>
      <c r="C14" s="91">
        <v>3565522</v>
      </c>
      <c r="D14" s="28"/>
      <c r="E14" s="79">
        <v>3217687</v>
      </c>
      <c r="F14" s="13"/>
      <c r="G14" s="13"/>
    </row>
    <row r="15" spans="1:7" ht="16.5">
      <c r="A15" s="13" t="s">
        <v>51</v>
      </c>
      <c r="B15" s="13"/>
      <c r="C15" s="91">
        <v>-176874</v>
      </c>
      <c r="D15" s="28"/>
      <c r="E15" s="79">
        <v>-67538</v>
      </c>
      <c r="F15" s="13"/>
      <c r="G15" s="13"/>
    </row>
    <row r="16" spans="1:7" ht="16.5">
      <c r="A16" s="13"/>
      <c r="B16" s="13"/>
      <c r="C16" s="91"/>
      <c r="D16" s="28"/>
      <c r="E16" s="79"/>
      <c r="F16" s="13"/>
      <c r="G16" s="13"/>
    </row>
    <row r="17" spans="1:7" ht="16.5">
      <c r="A17" s="13" t="s">
        <v>44</v>
      </c>
      <c r="B17" s="13"/>
      <c r="C17" s="129">
        <f>SUM(C11:C16)</f>
        <v>8222380</v>
      </c>
      <c r="D17" s="28"/>
      <c r="E17" s="92">
        <f>SUM(E11:E16)</f>
        <v>7064487</v>
      </c>
      <c r="F17" s="13"/>
      <c r="G17" s="13"/>
    </row>
    <row r="18" spans="1:7" ht="16.5">
      <c r="A18" s="13"/>
      <c r="B18" s="13"/>
      <c r="C18" s="91"/>
      <c r="D18" s="28"/>
      <c r="E18" s="79"/>
      <c r="F18" s="13"/>
      <c r="G18" s="13"/>
    </row>
    <row r="19" spans="1:7" ht="16.5">
      <c r="A19" s="13" t="s">
        <v>28</v>
      </c>
      <c r="B19" s="13"/>
      <c r="C19" s="91"/>
      <c r="D19" s="28"/>
      <c r="E19" s="79"/>
      <c r="F19" s="13"/>
      <c r="G19" s="13"/>
    </row>
    <row r="20" spans="1:7" ht="16.5">
      <c r="A20" s="13" t="s">
        <v>63</v>
      </c>
      <c r="B20" s="13"/>
      <c r="C20" s="130">
        <v>-6525987</v>
      </c>
      <c r="D20" s="28"/>
      <c r="E20" s="93">
        <v>-3053279</v>
      </c>
      <c r="F20" s="13"/>
      <c r="G20" s="13"/>
    </row>
    <row r="21" spans="1:7" ht="16.5">
      <c r="A21" s="13" t="s">
        <v>64</v>
      </c>
      <c r="B21" s="13"/>
      <c r="C21" s="131">
        <f>-878792+3</f>
        <v>-878789</v>
      </c>
      <c r="D21" s="28"/>
      <c r="E21" s="94">
        <v>1221135</v>
      </c>
      <c r="F21" s="13"/>
      <c r="G21" s="13"/>
    </row>
    <row r="22" spans="1:7" ht="16.5">
      <c r="A22" s="13" t="s">
        <v>62</v>
      </c>
      <c r="B22" s="13"/>
      <c r="C22" s="132">
        <f>+C20+C21</f>
        <v>-7404776</v>
      </c>
      <c r="D22" s="28"/>
      <c r="E22" s="95">
        <f>SUM(E20:E21)</f>
        <v>-1832144</v>
      </c>
      <c r="F22" s="13"/>
      <c r="G22" s="13"/>
    </row>
    <row r="23" spans="1:7" ht="16.5">
      <c r="A23" s="13"/>
      <c r="B23" s="13"/>
      <c r="C23" s="31"/>
      <c r="D23" s="28"/>
      <c r="E23" s="79"/>
      <c r="F23" s="13"/>
      <c r="G23" s="13"/>
    </row>
    <row r="24" spans="1:7" ht="16.5">
      <c r="A24" s="13" t="s">
        <v>110</v>
      </c>
      <c r="B24" s="13"/>
      <c r="C24" s="31">
        <f>+C17+C22</f>
        <v>817604</v>
      </c>
      <c r="D24" s="28"/>
      <c r="E24" s="41">
        <f>+E17+E22</f>
        <v>5232343</v>
      </c>
      <c r="F24" s="13"/>
      <c r="G24" s="13"/>
    </row>
    <row r="25" spans="1:7" ht="16.5">
      <c r="A25" s="13"/>
      <c r="B25" s="13"/>
      <c r="C25" s="91"/>
      <c r="D25" s="28"/>
      <c r="E25" s="79"/>
      <c r="F25" s="13"/>
      <c r="G25" s="13"/>
    </row>
    <row r="26" spans="1:7" ht="16.5">
      <c r="A26" s="13" t="s">
        <v>29</v>
      </c>
      <c r="B26" s="13"/>
      <c r="C26" s="91">
        <v>-72401</v>
      </c>
      <c r="D26" s="28"/>
      <c r="E26" s="79">
        <v>-52476</v>
      </c>
      <c r="F26" s="13"/>
      <c r="G26" s="13"/>
    </row>
    <row r="27" spans="1:7" ht="16.5">
      <c r="A27" s="13"/>
      <c r="B27" s="13"/>
      <c r="C27" s="133"/>
      <c r="D27" s="28"/>
      <c r="E27" s="79"/>
      <c r="F27" s="13"/>
      <c r="G27" s="13"/>
    </row>
    <row r="28" spans="1:7" ht="16.5">
      <c r="A28" s="13" t="s">
        <v>109</v>
      </c>
      <c r="B28" s="13"/>
      <c r="C28" s="132">
        <f>+C24+C26</f>
        <v>745203</v>
      </c>
      <c r="D28" s="28"/>
      <c r="E28" s="95">
        <f>SUM(E24:E26)</f>
        <v>5179867</v>
      </c>
      <c r="F28" s="13"/>
      <c r="G28" s="13"/>
    </row>
    <row r="29" spans="1:7" ht="16.5">
      <c r="A29" s="13" t="s">
        <v>45</v>
      </c>
      <c r="B29" s="13"/>
      <c r="C29" s="31"/>
      <c r="D29" s="28"/>
      <c r="E29" s="79"/>
      <c r="F29" s="13"/>
      <c r="G29" s="13"/>
    </row>
    <row r="30" spans="1:7" ht="16.5">
      <c r="A30" s="12" t="s">
        <v>46</v>
      </c>
      <c r="B30" s="13"/>
      <c r="C30" s="91"/>
      <c r="D30" s="28"/>
      <c r="E30" s="79"/>
      <c r="F30" s="13"/>
      <c r="G30" s="13"/>
    </row>
    <row r="31" spans="1:7" ht="16.5">
      <c r="A31" s="13"/>
      <c r="B31" s="13"/>
      <c r="C31" s="91"/>
      <c r="D31" s="28"/>
      <c r="E31" s="79"/>
      <c r="F31" s="13"/>
      <c r="G31" s="13"/>
    </row>
    <row r="32" spans="1:7" ht="16.5">
      <c r="A32" s="13" t="s">
        <v>30</v>
      </c>
      <c r="B32" s="13"/>
      <c r="C32" s="91">
        <v>192026</v>
      </c>
      <c r="D32" s="91"/>
      <c r="E32" s="34">
        <v>78343</v>
      </c>
      <c r="F32" s="13"/>
      <c r="G32" s="13"/>
    </row>
    <row r="33" spans="1:7" ht="16.5">
      <c r="A33" s="13" t="s">
        <v>49</v>
      </c>
      <c r="B33" s="13"/>
      <c r="C33" s="91">
        <v>-1153016</v>
      </c>
      <c r="D33" s="28"/>
      <c r="E33" s="34">
        <v>-946599</v>
      </c>
      <c r="F33" s="13"/>
      <c r="G33" s="13"/>
    </row>
    <row r="34" spans="1:7" ht="16.5">
      <c r="A34" s="13" t="s">
        <v>82</v>
      </c>
      <c r="B34" s="13"/>
      <c r="C34" s="91">
        <v>-3469365</v>
      </c>
      <c r="D34" s="28"/>
      <c r="E34" s="34">
        <v>-3261885</v>
      </c>
      <c r="F34" s="13"/>
      <c r="G34" s="13"/>
    </row>
    <row r="35" spans="1:7" ht="16.5">
      <c r="A35" s="13" t="s">
        <v>18</v>
      </c>
      <c r="B35" s="13"/>
      <c r="C35" s="96" t="s">
        <v>99</v>
      </c>
      <c r="D35" s="28"/>
      <c r="E35" s="34">
        <v>-45000</v>
      </c>
      <c r="F35" s="13"/>
      <c r="G35" s="13"/>
    </row>
    <row r="36" spans="1:7" ht="16.5">
      <c r="A36" s="13" t="s">
        <v>107</v>
      </c>
      <c r="B36" s="13"/>
      <c r="C36" s="96"/>
      <c r="D36" s="28"/>
      <c r="E36" s="34">
        <v>224000</v>
      </c>
      <c r="F36" s="13"/>
      <c r="G36" s="13"/>
    </row>
    <row r="37" spans="1:7" ht="16.5">
      <c r="A37" s="13"/>
      <c r="B37" s="13"/>
      <c r="C37" s="91"/>
      <c r="D37" s="28"/>
      <c r="E37" s="79"/>
      <c r="F37" s="13"/>
      <c r="G37" s="13"/>
    </row>
    <row r="38" spans="1:7" ht="16.5">
      <c r="A38" s="13" t="s">
        <v>7</v>
      </c>
      <c r="B38" s="13"/>
      <c r="C38" s="132">
        <f>SUM(C31:C37)</f>
        <v>-4430355</v>
      </c>
      <c r="D38" s="28"/>
      <c r="E38" s="95">
        <f>SUM(E31:E37)</f>
        <v>-3951141</v>
      </c>
      <c r="F38" s="13"/>
      <c r="G38" s="13"/>
    </row>
    <row r="39" spans="1:7" ht="16.5">
      <c r="A39" s="13"/>
      <c r="B39" s="13"/>
      <c r="C39" s="91"/>
      <c r="D39" s="28"/>
      <c r="E39" s="79"/>
      <c r="F39" s="13"/>
      <c r="G39" s="13"/>
    </row>
    <row r="40" spans="1:7" ht="16.5">
      <c r="A40" s="12" t="s">
        <v>52</v>
      </c>
      <c r="B40" s="13"/>
      <c r="C40" s="91"/>
      <c r="D40" s="28"/>
      <c r="E40" s="79"/>
      <c r="F40" s="13"/>
      <c r="G40" s="13"/>
    </row>
    <row r="41" spans="1:7" ht="16.5">
      <c r="A41" s="12" t="s">
        <v>47</v>
      </c>
      <c r="B41" s="13"/>
      <c r="C41" s="91"/>
      <c r="D41" s="28"/>
      <c r="E41" s="79"/>
      <c r="F41" s="13"/>
      <c r="G41" s="13"/>
    </row>
    <row r="42" spans="1:7" ht="16.5">
      <c r="A42" s="13" t="s">
        <v>31</v>
      </c>
      <c r="B42" s="13"/>
      <c r="C42" s="91">
        <v>-15152</v>
      </c>
      <c r="D42" s="28"/>
      <c r="E42" s="34">
        <v>-10805</v>
      </c>
      <c r="F42" s="13"/>
      <c r="G42" s="13"/>
    </row>
    <row r="43" spans="1:7" ht="16.5">
      <c r="A43" s="13" t="s">
        <v>83</v>
      </c>
      <c r="B43" s="13"/>
      <c r="C43" s="91">
        <v>-2209600</v>
      </c>
      <c r="D43" s="28"/>
      <c r="E43" s="34">
        <v>0</v>
      </c>
      <c r="F43" s="13"/>
      <c r="G43" s="13"/>
    </row>
    <row r="44" spans="1:7" ht="16.5">
      <c r="A44" s="13" t="s">
        <v>32</v>
      </c>
      <c r="B44" s="13"/>
      <c r="C44" s="91">
        <v>-113575</v>
      </c>
      <c r="D44" s="28"/>
      <c r="E44" s="34">
        <v>-124354</v>
      </c>
      <c r="F44" s="13"/>
      <c r="G44" s="13"/>
    </row>
    <row r="45" spans="1:7" ht="16.5">
      <c r="A45" s="13" t="s">
        <v>108</v>
      </c>
      <c r="B45" s="13"/>
      <c r="C45" s="91">
        <v>833740</v>
      </c>
      <c r="D45" s="28"/>
      <c r="E45" s="34">
        <v>12645065</v>
      </c>
      <c r="F45" s="13"/>
      <c r="G45" s="13"/>
    </row>
    <row r="46" spans="1:7" ht="16.5">
      <c r="A46" s="13"/>
      <c r="B46" s="13"/>
      <c r="C46" s="91"/>
      <c r="D46" s="28"/>
      <c r="E46" s="79"/>
      <c r="F46" s="13"/>
      <c r="G46" s="13"/>
    </row>
    <row r="47" spans="1:7" ht="16.5">
      <c r="A47" s="13" t="s">
        <v>111</v>
      </c>
      <c r="B47" s="13"/>
      <c r="C47" s="132">
        <f>SUM(C42:C45)</f>
        <v>-1504587</v>
      </c>
      <c r="D47" s="28"/>
      <c r="E47" s="95">
        <f>SUM(E42:E46)</f>
        <v>12509906</v>
      </c>
      <c r="F47" s="13"/>
      <c r="G47" s="13"/>
    </row>
    <row r="48" spans="1:7" ht="16.5">
      <c r="A48" s="13"/>
      <c r="B48" s="13"/>
      <c r="C48" s="31"/>
      <c r="D48" s="28"/>
      <c r="E48" s="79"/>
      <c r="F48" s="13"/>
      <c r="G48" s="13"/>
    </row>
    <row r="49" spans="1:7" ht="30.75">
      <c r="A49" s="32" t="s">
        <v>89</v>
      </c>
      <c r="B49" s="13"/>
      <c r="C49" s="134">
        <f>+C28+C38+C47</f>
        <v>-5189739</v>
      </c>
      <c r="D49" s="28"/>
      <c r="E49" s="79">
        <f>+E47+E38+E28</f>
        <v>13738632</v>
      </c>
      <c r="F49" s="13"/>
      <c r="G49" s="13"/>
    </row>
    <row r="50" spans="1:7" ht="16.5">
      <c r="A50" s="12" t="s">
        <v>47</v>
      </c>
      <c r="B50" s="13"/>
      <c r="C50" s="91"/>
      <c r="D50" s="28"/>
      <c r="E50" s="79"/>
      <c r="F50" s="13"/>
      <c r="G50" s="13"/>
    </row>
    <row r="51" spans="1:7" ht="16.5">
      <c r="A51" s="12" t="s">
        <v>81</v>
      </c>
      <c r="B51" s="13"/>
      <c r="C51" s="91">
        <v>2187</v>
      </c>
      <c r="D51" s="28"/>
      <c r="E51" s="96" t="s">
        <v>99</v>
      </c>
      <c r="F51" s="13"/>
      <c r="G51" s="13"/>
    </row>
    <row r="52" spans="1:7" ht="16.5">
      <c r="A52" s="12"/>
      <c r="B52" s="13"/>
      <c r="C52" s="91"/>
      <c r="D52" s="28"/>
      <c r="E52" s="79"/>
      <c r="F52" s="13"/>
      <c r="G52" s="13"/>
    </row>
    <row r="53" spans="1:7" ht="30.75">
      <c r="A53" s="33" t="s">
        <v>59</v>
      </c>
      <c r="B53" s="13"/>
      <c r="C53" s="91">
        <f>+'Balance Sheet'!E20</f>
        <v>20431098</v>
      </c>
      <c r="D53" s="28"/>
      <c r="E53" s="79">
        <v>2194462</v>
      </c>
      <c r="F53" s="13"/>
      <c r="G53" s="13"/>
    </row>
    <row r="54" spans="1:7" ht="16.5">
      <c r="A54" s="13"/>
      <c r="B54" s="13"/>
      <c r="C54" s="91"/>
      <c r="D54" s="28"/>
      <c r="E54" s="79"/>
      <c r="F54" s="13"/>
      <c r="G54" s="13"/>
    </row>
    <row r="55" spans="1:7" ht="17.25" thickBot="1">
      <c r="A55" s="33" t="s">
        <v>58</v>
      </c>
      <c r="B55" s="13"/>
      <c r="C55" s="135">
        <f>SUM(C49:C53)</f>
        <v>15243546</v>
      </c>
      <c r="D55" s="28"/>
      <c r="E55" s="97">
        <f>SUM(E49:E53)</f>
        <v>15933094</v>
      </c>
      <c r="F55" s="13"/>
      <c r="G55" s="13"/>
    </row>
    <row r="56" spans="1:7" ht="17.25" thickTop="1">
      <c r="A56" s="12"/>
      <c r="B56" s="13"/>
      <c r="C56" s="31"/>
      <c r="D56" s="28"/>
      <c r="E56" s="79"/>
      <c r="F56" s="13"/>
      <c r="G56" s="13"/>
    </row>
    <row r="57" spans="1:7" ht="16.5">
      <c r="A57" s="13"/>
      <c r="B57" s="13"/>
      <c r="C57" s="34"/>
      <c r="D57" s="28"/>
      <c r="E57" s="13"/>
      <c r="F57" s="13"/>
      <c r="G57" s="13"/>
    </row>
    <row r="58" spans="1:7" ht="16.5">
      <c r="A58" s="13"/>
      <c r="B58" s="13"/>
      <c r="C58" s="34"/>
      <c r="D58" s="30"/>
      <c r="E58" s="13"/>
      <c r="F58" s="13"/>
      <c r="G58" s="13"/>
    </row>
    <row r="59" spans="1:7" ht="16.5">
      <c r="A59" s="21" t="s">
        <v>73</v>
      </c>
      <c r="B59" s="13"/>
      <c r="C59" s="28"/>
      <c r="D59" s="30"/>
      <c r="E59" s="13"/>
      <c r="F59" s="13"/>
      <c r="G59" s="13"/>
    </row>
    <row r="60" spans="1:7" ht="16.5">
      <c r="A60" s="21" t="s">
        <v>84</v>
      </c>
      <c r="B60" s="13"/>
      <c r="C60" s="28"/>
      <c r="D60" s="30"/>
      <c r="E60" s="13"/>
      <c r="F60" s="13"/>
      <c r="G60" s="13"/>
    </row>
    <row r="61" spans="1:7" ht="16.5">
      <c r="A61" s="12" t="s">
        <v>78</v>
      </c>
      <c r="B61" s="13"/>
      <c r="C61" s="13"/>
      <c r="D61" s="28"/>
      <c r="E61" s="13"/>
      <c r="F61" s="13"/>
      <c r="G61" s="13"/>
    </row>
    <row r="62" spans="1:7" ht="16.5">
      <c r="A62" s="35"/>
      <c r="B62" s="13"/>
      <c r="C62" s="13"/>
      <c r="D62" s="28"/>
      <c r="E62" s="13"/>
      <c r="F62" s="13"/>
      <c r="G62" s="13"/>
    </row>
    <row r="63" spans="1:7" ht="16.5">
      <c r="A63" s="35"/>
      <c r="B63" s="13"/>
      <c r="C63" s="13"/>
      <c r="D63" s="28"/>
      <c r="E63" s="13"/>
      <c r="F63" s="13"/>
      <c r="G63" s="13"/>
    </row>
    <row r="64" spans="1:7" ht="16.5">
      <c r="A64" s="35"/>
      <c r="B64" s="13"/>
      <c r="C64" s="13"/>
      <c r="D64" s="28"/>
      <c r="E64" s="13"/>
      <c r="F64" s="13"/>
      <c r="G64" s="13"/>
    </row>
  </sheetData>
  <printOptions horizontalCentered="1"/>
  <pageMargins left="0.5" right="0.5" top="0.75" bottom="0.75" header="0.5" footer="0.5"/>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dc:creator>
  <cp:keywords/>
  <dc:description/>
  <cp:lastModifiedBy>hcngiow</cp:lastModifiedBy>
  <cp:lastPrinted>2004-11-05T02:07:13Z</cp:lastPrinted>
  <dcterms:created xsi:type="dcterms:W3CDTF">2003-07-10T05:23:03Z</dcterms:created>
  <dcterms:modified xsi:type="dcterms:W3CDTF">2004-11-05T02:18:57Z</dcterms:modified>
  <cp:category/>
  <cp:version/>
  <cp:contentType/>
  <cp:contentStatus/>
</cp:coreProperties>
</file>